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6645" tabRatio="749" activeTab="3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'Apr'!$A$1:$H$261</definedName>
    <definedName name="_xlnm.Print_Area" localSheetId="11">'Dec'!$A$1:$I$322</definedName>
    <definedName name="_xlnm.Print_Area" localSheetId="1">'Feb'!$A$1:$I$327</definedName>
    <definedName name="_xlnm.Print_Area" localSheetId="0">'Jan'!$A$1:$I$307</definedName>
    <definedName name="_xlnm.Print_Area" localSheetId="6">'July'!$A$1:$F$352</definedName>
    <definedName name="_xlnm.Print_Area" localSheetId="2">'Mar'!$A$1:$I$274</definedName>
    <definedName name="_xlnm.Print_Area" localSheetId="4">'May'!$A$1:$I$220</definedName>
    <definedName name="_xlnm.Print_Area" localSheetId="10">'Nov'!$A$1:$G$340</definedName>
    <definedName name="_xlnm.Print_Area" localSheetId="9">'Oct'!$A$1:$I$323</definedName>
    <definedName name="_xlnm.Print_Area" localSheetId="8">'Sep'!$A$1:$I$295</definedName>
  </definedNames>
  <calcPr fullCalcOnLoad="1"/>
</workbook>
</file>

<file path=xl/sharedStrings.xml><?xml version="1.0" encoding="utf-8"?>
<sst xmlns="http://schemas.openxmlformats.org/spreadsheetml/2006/main" count="3631" uniqueCount="1808">
  <si>
    <t>TOTAL Maintenance &amp; Operations Fund for August</t>
  </si>
  <si>
    <t>Bottled Water</t>
  </si>
  <si>
    <t>Vouchers scheduled prior to the February Board meeting:</t>
  </si>
  <si>
    <t>Whidbey Examiner</t>
  </si>
  <si>
    <r>
      <t xml:space="preserve">Total </t>
    </r>
    <r>
      <rPr>
        <sz val="11"/>
        <rFont val="Arial"/>
        <family val="2"/>
      </rPr>
      <t>Whidbey Examiner</t>
    </r>
  </si>
  <si>
    <t>Maintenance &amp; Operations Fund</t>
  </si>
  <si>
    <t>TOTAL Maintenance &amp; Operations Fund</t>
  </si>
  <si>
    <t>WA State Dept. of Retirement</t>
  </si>
  <si>
    <t>Vouchers scheduled prior to the December Board meeting:</t>
  </si>
  <si>
    <r>
      <t xml:space="preserve">Total </t>
    </r>
    <r>
      <rPr>
        <sz val="11"/>
        <rFont val="Arial"/>
        <family val="2"/>
      </rPr>
      <t>Sound Business Center</t>
    </r>
  </si>
  <si>
    <r>
      <t xml:space="preserve">Total </t>
    </r>
    <r>
      <rPr>
        <sz val="11"/>
        <rFont val="Arial"/>
        <family val="2"/>
      </rPr>
      <t>VISA - Whidbey Island Bank</t>
    </r>
  </si>
  <si>
    <t>June Retirement Contribution</t>
  </si>
  <si>
    <t>July Health Insurance</t>
  </si>
  <si>
    <t>*</t>
  </si>
  <si>
    <t>Monforte, Carrie - Payroll</t>
  </si>
  <si>
    <t>September Disposal Service</t>
  </si>
  <si>
    <t>Vouchers scheduled prior to the August Board meeting:</t>
  </si>
  <si>
    <t>Bi-Monthly Payroll</t>
  </si>
  <si>
    <t>Total for Monforte</t>
  </si>
  <si>
    <t>BuDu Racing</t>
  </si>
  <si>
    <t>Vouchers scheduled prior to the March Board meeting:</t>
  </si>
  <si>
    <t>Propane</t>
  </si>
  <si>
    <t>February Electrical Service</t>
  </si>
  <si>
    <t>Nuts &amp; Bolts</t>
  </si>
  <si>
    <t>March Employer Portion</t>
  </si>
  <si>
    <t>March Employee Portion</t>
  </si>
  <si>
    <r>
      <t xml:space="preserve">Total </t>
    </r>
    <r>
      <rPr>
        <sz val="11"/>
        <rFont val="Arial"/>
        <family val="2"/>
      </rPr>
      <t>BuDu Racing</t>
    </r>
  </si>
  <si>
    <t>Triathlon Supplies</t>
  </si>
  <si>
    <t>WA Dept of Retirement Services</t>
  </si>
  <si>
    <r>
      <t xml:space="preserve">Total </t>
    </r>
    <r>
      <rPr>
        <sz val="11"/>
        <rFont val="Arial"/>
        <family val="2"/>
      </rPr>
      <t>WA Dept of Retirement Services</t>
    </r>
  </si>
  <si>
    <t>July Invoice</t>
  </si>
  <si>
    <r>
      <t xml:space="preserve">Total </t>
    </r>
    <r>
      <rPr>
        <sz val="11"/>
        <rFont val="Arial"/>
        <family val="2"/>
      </rPr>
      <t>Bi-Monthly Payroll</t>
    </r>
  </si>
  <si>
    <t>WA Dept of Retirement</t>
  </si>
  <si>
    <t>November Retirement Contribution</t>
  </si>
  <si>
    <r>
      <t xml:space="preserve">Total </t>
    </r>
    <r>
      <rPr>
        <sz val="11"/>
        <rFont val="Arial"/>
        <family val="2"/>
      </rPr>
      <t>Office Depot</t>
    </r>
  </si>
  <si>
    <t>Acct #567-296-100-9</t>
  </si>
  <si>
    <r>
      <t xml:space="preserve">Total </t>
    </r>
    <r>
      <rPr>
        <sz val="11"/>
        <rFont val="Arial"/>
        <family val="2"/>
      </rPr>
      <t>Southeastern Security Cons</t>
    </r>
  </si>
  <si>
    <t>Refuse Collection</t>
  </si>
  <si>
    <r>
      <t xml:space="preserve">Total </t>
    </r>
    <r>
      <rPr>
        <sz val="11"/>
        <rFont val="Arial"/>
        <family val="2"/>
      </rPr>
      <t>Island Disposal, Inc.</t>
    </r>
  </si>
  <si>
    <t>Finance Charges</t>
  </si>
  <si>
    <t>WA State Dept of Retirement</t>
  </si>
  <si>
    <t>February Employer Portion</t>
  </si>
  <si>
    <t>February Employee Portion</t>
  </si>
  <si>
    <t>Employer Portion</t>
  </si>
  <si>
    <t>Employee Portion</t>
  </si>
  <si>
    <r>
      <t xml:space="preserve">Total </t>
    </r>
    <r>
      <rPr>
        <sz val="11"/>
        <rFont val="Arial"/>
        <family val="2"/>
      </rPr>
      <t>WA State Dept of Retirement</t>
    </r>
  </si>
  <si>
    <t>Vouchers scheduled prior to the September Board meeting:</t>
  </si>
  <si>
    <t>Teresa Wheeler</t>
  </si>
  <si>
    <t>Leonard Good</t>
  </si>
  <si>
    <t>August Retirement Contribution</t>
  </si>
  <si>
    <t>September Health Insurance</t>
  </si>
  <si>
    <t>Basketball Supplies</t>
  </si>
  <si>
    <t>October Health Insurance</t>
  </si>
  <si>
    <t>1st half of September payroll liability</t>
  </si>
  <si>
    <t>Maintenance Trips</t>
  </si>
  <si>
    <t>Zep</t>
  </si>
  <si>
    <r>
      <t xml:space="preserve">Total </t>
    </r>
    <r>
      <rPr>
        <sz val="11"/>
        <rFont val="Arial"/>
        <family val="2"/>
      </rPr>
      <t>Zep</t>
    </r>
  </si>
  <si>
    <t>Sand</t>
  </si>
  <si>
    <t>Membership Renewal</t>
  </si>
  <si>
    <t>Sebo's</t>
  </si>
  <si>
    <t>Oil</t>
  </si>
  <si>
    <r>
      <t xml:space="preserve">Total </t>
    </r>
    <r>
      <rPr>
        <sz val="11"/>
        <rFont val="Arial"/>
        <family val="2"/>
      </rPr>
      <t>Sebo's</t>
    </r>
  </si>
  <si>
    <t>Essential Water Services</t>
  </si>
  <si>
    <r>
      <t xml:space="preserve">Total </t>
    </r>
    <r>
      <rPr>
        <sz val="11"/>
        <rFont val="Arial"/>
        <family val="2"/>
      </rPr>
      <t>Essential Water Services</t>
    </r>
  </si>
  <si>
    <t>6 Employees</t>
  </si>
  <si>
    <t>Boys Basketball T-shirts</t>
  </si>
  <si>
    <t>Fallon, Tom - Payroll</t>
  </si>
  <si>
    <t>Crushed Rock</t>
  </si>
  <si>
    <t>July Retirement Contribution</t>
  </si>
  <si>
    <t>Western Facilities Supply</t>
  </si>
  <si>
    <r>
      <t xml:space="preserve">Total </t>
    </r>
    <r>
      <rPr>
        <sz val="11"/>
        <rFont val="Arial"/>
        <family val="2"/>
      </rPr>
      <t>Western Facilities Supply</t>
    </r>
  </si>
  <si>
    <t>November-December receipts</t>
  </si>
  <si>
    <t>Background Report</t>
  </si>
  <si>
    <t>Irrigation Supplies</t>
  </si>
  <si>
    <t>Maintenance Trip</t>
  </si>
  <si>
    <t>January Employer Contribution</t>
  </si>
  <si>
    <t>January Employee Contribution</t>
  </si>
  <si>
    <r>
      <t xml:space="preserve">Total </t>
    </r>
    <r>
      <rPr>
        <sz val="11"/>
        <rFont val="Arial"/>
        <family val="2"/>
      </rPr>
      <t>WA St Dept of Retirement</t>
    </r>
  </si>
  <si>
    <t>Dispenser Rental</t>
  </si>
  <si>
    <t>April Retirement Portion - Employer</t>
  </si>
  <si>
    <t>April Retirement Portion - Employee</t>
  </si>
  <si>
    <t>MAINTENANCE &amp; OPERATIONS FUND</t>
  </si>
  <si>
    <t>MAINTENANCE &amp; OPERATIONS FUND:</t>
  </si>
  <si>
    <t xml:space="preserve">Calbert, Larry - Payroll </t>
  </si>
  <si>
    <t>Insurance for 6 Employees</t>
  </si>
  <si>
    <t>Mower</t>
  </si>
  <si>
    <r>
      <t>Total</t>
    </r>
    <r>
      <rPr>
        <sz val="11"/>
        <rFont val="Arial"/>
        <family val="2"/>
      </rPr>
      <t xml:space="preserve"> Island Disposal</t>
    </r>
  </si>
  <si>
    <t>X</t>
  </si>
  <si>
    <t>September Retirement Contribution</t>
  </si>
  <si>
    <t xml:space="preserve"> </t>
  </si>
  <si>
    <t>VENDOR</t>
  </si>
  <si>
    <t>AMOUNT</t>
  </si>
  <si>
    <t>TOTAL</t>
  </si>
  <si>
    <t>DESCRIPTION</t>
  </si>
  <si>
    <t>Puget Sound Energy</t>
  </si>
  <si>
    <t>Regence Blue Shield</t>
  </si>
  <si>
    <t>Sebo's Do-It Center</t>
  </si>
  <si>
    <t>Washington State Ferries</t>
  </si>
  <si>
    <t xml:space="preserve">Fallon, Tom - Payroll </t>
  </si>
  <si>
    <t>Office Depot</t>
  </si>
  <si>
    <t>Sound Publishing</t>
  </si>
  <si>
    <t>Hanson's Building Supply</t>
  </si>
  <si>
    <t>Whidbey Telecom</t>
  </si>
  <si>
    <t>Vouchers scheduled prior to the November Board meeting:</t>
  </si>
  <si>
    <t>Brim Tractor Company</t>
  </si>
  <si>
    <r>
      <t xml:space="preserve">Total </t>
    </r>
    <r>
      <rPr>
        <sz val="11"/>
        <rFont val="Arial"/>
        <family val="2"/>
      </rPr>
      <t>Brim Tractor Company</t>
    </r>
  </si>
  <si>
    <t>Enduris</t>
  </si>
  <si>
    <r>
      <t xml:space="preserve">Total </t>
    </r>
    <r>
      <rPr>
        <sz val="11"/>
        <rFont val="Arial"/>
        <family val="2"/>
      </rPr>
      <t>Enduris</t>
    </r>
  </si>
  <si>
    <t>Island H2O Systems, Inc.</t>
  </si>
  <si>
    <r>
      <t xml:space="preserve">Total </t>
    </r>
    <r>
      <rPr>
        <sz val="11"/>
        <rFont val="Arial"/>
        <family val="2"/>
      </rPr>
      <t>Island H2O Systems, Inc.</t>
    </r>
  </si>
  <si>
    <t>First Half of October Payroll Liabilities</t>
  </si>
  <si>
    <t>Langley Chamber of Commerce</t>
  </si>
  <si>
    <t>Sept/Oct Receipts</t>
  </si>
  <si>
    <t>Second Half of October Payroll Liabilities</t>
  </si>
  <si>
    <t>M&amp;O FUND</t>
  </si>
  <si>
    <t>Office Supplies</t>
  </si>
  <si>
    <t>Sound Business Center</t>
  </si>
  <si>
    <t>Southeastern Security Consultants</t>
  </si>
  <si>
    <t>Fertilizer</t>
  </si>
  <si>
    <t>x</t>
  </si>
  <si>
    <r>
      <t xml:space="preserve">Total </t>
    </r>
    <r>
      <rPr>
        <sz val="11"/>
        <rFont val="Arial"/>
        <family val="2"/>
      </rPr>
      <t>Petty Cash</t>
    </r>
  </si>
  <si>
    <t>Health Insurance for 6 Employees</t>
  </si>
  <si>
    <t>Dodgeball T-shirts</t>
  </si>
  <si>
    <t>December Retirement Contribution</t>
  </si>
  <si>
    <r>
      <t xml:space="preserve">Total </t>
    </r>
    <r>
      <rPr>
        <sz val="11"/>
        <rFont val="Arial"/>
        <family val="2"/>
      </rPr>
      <t>WA Dept of Labor &amp; Industries</t>
    </r>
  </si>
  <si>
    <t>WA Dept of Labor &amp; Industries</t>
  </si>
  <si>
    <t>WA Dept. of Retirement</t>
  </si>
  <si>
    <r>
      <t xml:space="preserve">Total </t>
    </r>
    <r>
      <rPr>
        <sz val="11"/>
        <rFont val="Arial"/>
        <family val="2"/>
      </rPr>
      <t>WA Dept of Retirement</t>
    </r>
  </si>
  <si>
    <t>Copier Maintenance Agreement</t>
  </si>
  <si>
    <t>*  Denotes a change to the original Voucher Listing prepared November 9, 2006, which was distributed with the Board packets.</t>
  </si>
  <si>
    <r>
      <t xml:space="preserve">Total </t>
    </r>
    <r>
      <rPr>
        <sz val="11"/>
        <rFont val="Arial"/>
        <family val="2"/>
      </rPr>
      <t>Puget Sound Energy</t>
    </r>
  </si>
  <si>
    <r>
      <t xml:space="preserve">Total </t>
    </r>
    <r>
      <rPr>
        <sz val="11"/>
        <rFont val="Arial"/>
        <family val="2"/>
      </rPr>
      <t>Sebo's Do-It Center</t>
    </r>
  </si>
  <si>
    <r>
      <t xml:space="preserve">Total </t>
    </r>
    <r>
      <rPr>
        <sz val="11"/>
        <rFont val="Arial"/>
        <family val="2"/>
      </rPr>
      <t>Washington State Ferries</t>
    </r>
  </si>
  <si>
    <t>South Whidbey Parks &amp; Recreation District</t>
  </si>
  <si>
    <t>Monthly Payroll</t>
  </si>
  <si>
    <t>*  Denotes a change to the original Voucher Listing dated November 15, 2007, which was distributed with the Board packets.</t>
  </si>
  <si>
    <t>February Health Insurance</t>
  </si>
  <si>
    <r>
      <t xml:space="preserve">Total </t>
    </r>
    <r>
      <rPr>
        <sz val="11"/>
        <rFont val="Arial"/>
        <family val="2"/>
      </rPr>
      <t>Regence Blue Shield</t>
    </r>
  </si>
  <si>
    <t>Island Disposal, Inc.</t>
  </si>
  <si>
    <r>
      <t>Total</t>
    </r>
    <r>
      <rPr>
        <sz val="11"/>
        <rFont val="Arial"/>
        <family val="2"/>
      </rPr>
      <t xml:space="preserve"> Island Disposal, Inc.</t>
    </r>
  </si>
  <si>
    <t>Island H2O Systems Inc.</t>
  </si>
  <si>
    <t>Water</t>
  </si>
  <si>
    <t>Dispenser Rent</t>
  </si>
  <si>
    <r>
      <t>Total</t>
    </r>
    <r>
      <rPr>
        <sz val="11"/>
        <rFont val="Arial"/>
        <family val="2"/>
      </rPr>
      <t xml:space="preserve"> Island H20 Systems Inc.</t>
    </r>
  </si>
  <si>
    <t>WA State Dept of Transportation</t>
  </si>
  <si>
    <r>
      <t xml:space="preserve">Total </t>
    </r>
    <r>
      <rPr>
        <sz val="11"/>
        <rFont val="Arial"/>
        <family val="2"/>
      </rPr>
      <t>WA State Dept of Transportation</t>
    </r>
  </si>
  <si>
    <t>Karyle Kramer</t>
  </si>
  <si>
    <t>Vouchers scheduled prior to the January Board meeting:</t>
  </si>
  <si>
    <r>
      <t>Total Bi-</t>
    </r>
    <r>
      <rPr>
        <sz val="11"/>
        <rFont val="Arial"/>
        <family val="2"/>
      </rPr>
      <t>Monthly Payroll</t>
    </r>
  </si>
  <si>
    <r>
      <t xml:space="preserve">Total </t>
    </r>
    <r>
      <rPr>
        <sz val="11"/>
        <rFont val="Arial"/>
        <family val="2"/>
      </rPr>
      <t>for Monforte</t>
    </r>
  </si>
  <si>
    <t>Cell Phone Service</t>
  </si>
  <si>
    <t>May Retirement Portion - Employer</t>
  </si>
  <si>
    <t>May Retirement Portion - Employee</t>
  </si>
  <si>
    <t>October Retirement Contribution</t>
  </si>
  <si>
    <r>
      <t xml:space="preserve">Total </t>
    </r>
    <r>
      <rPr>
        <sz val="11"/>
        <rFont val="Arial"/>
        <family val="2"/>
      </rPr>
      <t>Sound Publishing</t>
    </r>
  </si>
  <si>
    <r>
      <t xml:space="preserve">Total </t>
    </r>
    <r>
      <rPr>
        <sz val="11"/>
        <rFont val="Arial"/>
        <family val="2"/>
      </rPr>
      <t>Monthly Payroll</t>
    </r>
  </si>
  <si>
    <r>
      <t xml:space="preserve">Total </t>
    </r>
    <r>
      <rPr>
        <sz val="11"/>
        <rFont val="Arial"/>
        <family val="2"/>
      </rPr>
      <t>Whidbey Telecom</t>
    </r>
  </si>
  <si>
    <r>
      <t xml:space="preserve">Total </t>
    </r>
    <r>
      <rPr>
        <sz val="11"/>
        <rFont val="Arial"/>
        <family val="2"/>
      </rPr>
      <t>Hanson's Building Supply</t>
    </r>
  </si>
  <si>
    <t>VISA - Whidbey Island Bank</t>
  </si>
  <si>
    <r>
      <t xml:space="preserve">Total </t>
    </r>
    <r>
      <rPr>
        <sz val="11"/>
        <rFont val="Arial"/>
        <family val="2"/>
      </rPr>
      <t>VISA</t>
    </r>
    <r>
      <rPr>
        <b/>
        <sz val="11"/>
        <rFont val="Arial"/>
        <family val="2"/>
      </rPr>
      <t xml:space="preserve"> - </t>
    </r>
    <r>
      <rPr>
        <sz val="11"/>
        <rFont val="Arial"/>
        <family val="2"/>
      </rPr>
      <t>Whidbey Island Bank</t>
    </r>
  </si>
  <si>
    <t>Water Testing</t>
  </si>
  <si>
    <t>March Health Insurance</t>
  </si>
  <si>
    <t>Western Facilities Supply, Inc.</t>
  </si>
  <si>
    <r>
      <t xml:space="preserve">Total </t>
    </r>
    <r>
      <rPr>
        <sz val="11"/>
        <rFont val="Arial"/>
        <family val="2"/>
      </rPr>
      <t>Western Facilities Supply, Inc.</t>
    </r>
  </si>
  <si>
    <t>Janitorial Supplies</t>
  </si>
  <si>
    <t>Adult Snowrider</t>
  </si>
  <si>
    <r>
      <t xml:space="preserve">Total </t>
    </r>
    <r>
      <rPr>
        <sz val="11"/>
        <rFont val="Arial"/>
        <family val="2"/>
      </rPr>
      <t>Southeastern Security Consultant</t>
    </r>
  </si>
  <si>
    <t>May Health Insurance</t>
  </si>
  <si>
    <t>WA St. Dept. of Labor &amp; Industries</t>
  </si>
  <si>
    <r>
      <t xml:space="preserve">Total </t>
    </r>
    <r>
      <rPr>
        <sz val="11"/>
        <rFont val="Arial"/>
        <family val="2"/>
      </rPr>
      <t>WA St Dept of Labor &amp; Industries</t>
    </r>
  </si>
  <si>
    <t>WA State Employment Security</t>
  </si>
  <si>
    <r>
      <t xml:space="preserve">Total </t>
    </r>
    <r>
      <rPr>
        <sz val="11"/>
        <rFont val="Arial"/>
        <family val="2"/>
      </rPr>
      <t>WA State Employment Security</t>
    </r>
  </si>
  <si>
    <t>April Health Insurance</t>
  </si>
  <si>
    <t>Vouchers scheduled prior to the October Board meeting:</t>
  </si>
  <si>
    <r>
      <t xml:space="preserve">Total </t>
    </r>
    <r>
      <rPr>
        <sz val="11"/>
        <rFont val="Arial"/>
        <family val="2"/>
      </rPr>
      <t>Island Disposal</t>
    </r>
  </si>
  <si>
    <t>Island H2O Systems</t>
  </si>
  <si>
    <t>June Health Insurance</t>
  </si>
  <si>
    <t>Petty Cash</t>
  </si>
  <si>
    <r>
      <t>Total</t>
    </r>
    <r>
      <rPr>
        <sz val="11"/>
        <rFont val="Arial"/>
        <family val="2"/>
      </rPr>
      <t xml:space="preserve"> Petty Cash</t>
    </r>
  </si>
  <si>
    <t>Concrete Nor'west</t>
  </si>
  <si>
    <r>
      <t xml:space="preserve">Total </t>
    </r>
    <r>
      <rPr>
        <sz val="11"/>
        <rFont val="Arial"/>
        <family val="2"/>
      </rPr>
      <t>Concrete Nor'west</t>
    </r>
  </si>
  <si>
    <t>Island Disposal</t>
  </si>
  <si>
    <t>November Health Insurance</t>
  </si>
  <si>
    <t>Cushman</t>
  </si>
  <si>
    <t>Monforte, Carrie - Expenses</t>
  </si>
  <si>
    <r>
      <t>Total</t>
    </r>
    <r>
      <rPr>
        <sz val="11"/>
        <rFont val="Arial"/>
        <family val="2"/>
      </rPr>
      <t xml:space="preserve"> for Monforte</t>
    </r>
  </si>
  <si>
    <t>Basketball Referee</t>
  </si>
  <si>
    <t>Calbert, Larry - Payroll</t>
  </si>
  <si>
    <t>Archery Instruction</t>
  </si>
  <si>
    <t>May/June Receipts</t>
  </si>
  <si>
    <t>All Full Time Employees</t>
  </si>
  <si>
    <t>WA Employment Security Dept</t>
  </si>
  <si>
    <t>ES #750226000</t>
  </si>
  <si>
    <t>Unemployment Taxes for 2nd Quarter</t>
  </si>
  <si>
    <r>
      <t xml:space="preserve">Total </t>
    </r>
    <r>
      <rPr>
        <sz val="11"/>
        <rFont val="Arial"/>
        <family val="2"/>
      </rPr>
      <t>WA Employment Security Dept</t>
    </r>
  </si>
  <si>
    <t>Account #824,853-00</t>
  </si>
  <si>
    <t>Workman's Comp Taxes for 2nd Quarter</t>
  </si>
  <si>
    <r>
      <t>Total</t>
    </r>
    <r>
      <rPr>
        <sz val="11"/>
        <rFont val="Arial"/>
        <family val="2"/>
      </rPr>
      <t xml:space="preserve"> Essential Water Services</t>
    </r>
  </si>
  <si>
    <t>Island Disposal, Inc</t>
  </si>
  <si>
    <t>All Fulltime Employees</t>
  </si>
  <si>
    <t>City of Langley</t>
  </si>
  <si>
    <t>Annual Renewal</t>
  </si>
  <si>
    <r>
      <t xml:space="preserve">Total </t>
    </r>
    <r>
      <rPr>
        <sz val="11"/>
        <rFont val="Arial"/>
        <family val="2"/>
      </rPr>
      <t>WA Dept of Transportation</t>
    </r>
  </si>
  <si>
    <t>Williams, Anna - Payroll</t>
  </si>
  <si>
    <t>Island County Sheriff Reserves</t>
  </si>
  <si>
    <r>
      <t xml:space="preserve">Total </t>
    </r>
    <r>
      <rPr>
        <sz val="11"/>
        <rFont val="Arial"/>
        <family val="2"/>
      </rPr>
      <t>Island County Sheriff Reserves</t>
    </r>
  </si>
  <si>
    <t>South Whidbey School District</t>
  </si>
  <si>
    <t>Basketball Coordinator</t>
  </si>
  <si>
    <t>Lease Agreement</t>
  </si>
  <si>
    <t>Tennis Instruction</t>
  </si>
  <si>
    <r>
      <t>Total</t>
    </r>
    <r>
      <rPr>
        <sz val="11"/>
        <rFont val="Arial"/>
        <family val="2"/>
      </rPr>
      <t xml:space="preserve"> Island H2O Systems</t>
    </r>
  </si>
  <si>
    <t>Monthly Building Lease - November</t>
  </si>
  <si>
    <t>Island County Property Mgmt</t>
  </si>
  <si>
    <r>
      <t xml:space="preserve">Total </t>
    </r>
    <r>
      <rPr>
        <sz val="11"/>
        <rFont val="Arial"/>
        <family val="2"/>
      </rPr>
      <t>Island County Property Mgmt</t>
    </r>
  </si>
  <si>
    <t>Island County Property Management</t>
  </si>
  <si>
    <t>Edwards &amp; Associates</t>
  </si>
  <si>
    <r>
      <t>Total</t>
    </r>
    <r>
      <rPr>
        <sz val="11"/>
        <rFont val="Arial"/>
        <family val="2"/>
      </rPr>
      <t xml:space="preserve"> Island County Property Mgmt</t>
    </r>
  </si>
  <si>
    <t>Skagit Farmers Supply</t>
  </si>
  <si>
    <r>
      <t xml:space="preserve">Total </t>
    </r>
    <r>
      <rPr>
        <sz val="11"/>
        <rFont val="Arial"/>
        <family val="2"/>
      </rPr>
      <t>Skagit Farmers Supply</t>
    </r>
  </si>
  <si>
    <t>Ferry Fees</t>
  </si>
  <si>
    <t>Monthly Lease Payment</t>
  </si>
  <si>
    <r>
      <t xml:space="preserve">Total </t>
    </r>
    <r>
      <rPr>
        <sz val="11"/>
        <rFont val="Arial"/>
        <family val="2"/>
      </rPr>
      <t>Island County Prop Mgmt</t>
    </r>
  </si>
  <si>
    <t>Washington Dental Service</t>
  </si>
  <si>
    <t>Dental Insurance for 6 Employees</t>
  </si>
  <si>
    <r>
      <t xml:space="preserve">Total </t>
    </r>
    <r>
      <rPr>
        <sz val="11"/>
        <rFont val="Arial"/>
        <family val="2"/>
      </rPr>
      <t>Washington Dental Service</t>
    </r>
  </si>
  <si>
    <t>Dec/Jan Receipts</t>
  </si>
  <si>
    <t>WA Dental Service</t>
  </si>
  <si>
    <r>
      <t xml:space="preserve">Total </t>
    </r>
    <r>
      <rPr>
        <sz val="11"/>
        <rFont val="Arial"/>
        <family val="2"/>
      </rPr>
      <t>WA Dental Service</t>
    </r>
  </si>
  <si>
    <t>Building Lease</t>
  </si>
  <si>
    <t>Freeland Ace Hardware</t>
  </si>
  <si>
    <r>
      <t>Total</t>
    </r>
    <r>
      <rPr>
        <sz val="11"/>
        <rFont val="Arial"/>
        <family val="2"/>
      </rPr>
      <t xml:space="preserve"> Island Co Property Mgmt</t>
    </r>
  </si>
  <si>
    <t>Electricity - Community Park</t>
  </si>
  <si>
    <t>Refuse Removal for Office Building</t>
  </si>
  <si>
    <t>Refuse Removal for Park</t>
  </si>
  <si>
    <t>Office Building Lease Payment</t>
  </si>
  <si>
    <t>Daddy/Daughter Ball</t>
  </si>
  <si>
    <t>Refuse Removal at District Office</t>
  </si>
  <si>
    <t>Receipts from March &amp; April</t>
  </si>
  <si>
    <t>Lease of Office Building</t>
  </si>
  <si>
    <t>May Lease Payment</t>
  </si>
  <si>
    <t>June Payment</t>
  </si>
  <si>
    <r>
      <t>Total</t>
    </r>
    <r>
      <rPr>
        <sz val="11"/>
        <rFont val="Arial"/>
        <family val="2"/>
      </rPr>
      <t xml:space="preserve"> Freeland Ace Hardware</t>
    </r>
  </si>
  <si>
    <t>May Refuse Removal at Office Building</t>
  </si>
  <si>
    <t>Dental Insurance for Employees</t>
  </si>
  <si>
    <t>Monthly Lease</t>
  </si>
  <si>
    <t>June Refuse Removal at Park</t>
  </si>
  <si>
    <t>June Refuse Removal at Office</t>
  </si>
  <si>
    <t xml:space="preserve">Bottled Water </t>
  </si>
  <si>
    <t>August payment</t>
  </si>
  <si>
    <t>Monthly Building Lease</t>
  </si>
  <si>
    <t>Background Reports</t>
  </si>
  <si>
    <t>Anti-Virus Software</t>
  </si>
  <si>
    <t>Joseph Supang</t>
  </si>
  <si>
    <t>Stephen Reitz</t>
  </si>
  <si>
    <t>Office Building Monthly Lease Payment</t>
  </si>
  <si>
    <t>Annual Dues</t>
  </si>
  <si>
    <r>
      <t xml:space="preserve">Total </t>
    </r>
    <r>
      <rPr>
        <sz val="11"/>
        <rFont val="Arial"/>
        <family val="2"/>
      </rPr>
      <t>Langley Chamber of Commerce</t>
    </r>
  </si>
  <si>
    <t>South Whidbey Yacht Club</t>
  </si>
  <si>
    <t>ELECTRONIC PAYMENT</t>
  </si>
  <si>
    <t>Second Half of September Tax Liabilities</t>
  </si>
  <si>
    <t>EFTPS - 941 Deposit</t>
  </si>
  <si>
    <r>
      <t xml:space="preserve">Total </t>
    </r>
    <r>
      <rPr>
        <sz val="11"/>
        <rFont val="Arial"/>
        <family val="2"/>
      </rPr>
      <t>EFTPS - 941 Deposit</t>
    </r>
  </si>
  <si>
    <r>
      <t xml:space="preserve">Total </t>
    </r>
    <r>
      <rPr>
        <sz val="11"/>
        <rFont val="Arial"/>
        <family val="2"/>
      </rPr>
      <t>EFTPS - 941 Deposit</t>
    </r>
    <r>
      <rPr>
        <b/>
        <sz val="11"/>
        <rFont val="Arial"/>
        <family val="2"/>
      </rPr>
      <t xml:space="preserve"> </t>
    </r>
  </si>
  <si>
    <t>Adult Softball Umpire</t>
  </si>
  <si>
    <t>Drewslist</t>
  </si>
  <si>
    <t>EFTPS - 941 Payment</t>
  </si>
  <si>
    <r>
      <t xml:space="preserve">Total </t>
    </r>
    <r>
      <rPr>
        <sz val="11"/>
        <rFont val="Arial"/>
        <family val="2"/>
      </rPr>
      <t>EFTPS 941 Payment</t>
    </r>
  </si>
  <si>
    <r>
      <t>Total</t>
    </r>
    <r>
      <rPr>
        <sz val="11"/>
        <rFont val="Arial"/>
        <family val="2"/>
      </rPr>
      <t xml:space="preserve"> Karyle Kramer</t>
    </r>
  </si>
  <si>
    <r>
      <t xml:space="preserve">Total </t>
    </r>
    <r>
      <rPr>
        <sz val="11"/>
        <rFont val="Arial"/>
        <family val="2"/>
      </rPr>
      <t>Teresa Wheeler</t>
    </r>
  </si>
  <si>
    <t xml:space="preserve">Total M &amp; O Fund Vouchers prior to </t>
  </si>
  <si>
    <r>
      <t xml:space="preserve">Total </t>
    </r>
    <r>
      <rPr>
        <sz val="11"/>
        <rFont val="Arial"/>
        <family val="2"/>
      </rPr>
      <t>EFTPS - 941 Payment</t>
    </r>
  </si>
  <si>
    <t>First Half of November Payroll Liabilities</t>
  </si>
  <si>
    <t>Office Building Lease</t>
  </si>
  <si>
    <r>
      <t xml:space="preserve">Total </t>
    </r>
    <r>
      <rPr>
        <sz val="11"/>
        <rFont val="Arial"/>
        <family val="2"/>
      </rPr>
      <t>Island Co Property Mgmt</t>
    </r>
  </si>
  <si>
    <t>Second Half of November Payroll Liabilities</t>
  </si>
  <si>
    <t>LOAN PAYMENTS</t>
  </si>
  <si>
    <t>First Half of December Payroll Liabilities</t>
  </si>
  <si>
    <t>Second Half of December Payroll Liabilities</t>
  </si>
  <si>
    <r>
      <t xml:space="preserve">Total </t>
    </r>
    <r>
      <rPr>
        <sz val="11"/>
        <rFont val="Arial"/>
        <family val="2"/>
      </rPr>
      <t>Drewslist</t>
    </r>
  </si>
  <si>
    <t>P.R. Driscoll</t>
  </si>
  <si>
    <t>ELECTRONIC PAYMENTS</t>
  </si>
  <si>
    <r>
      <t xml:space="preserve">Total </t>
    </r>
    <r>
      <rPr>
        <sz val="11"/>
        <rFont val="Arial"/>
        <family val="2"/>
      </rPr>
      <t>EFTPS - 941 Payment</t>
    </r>
  </si>
  <si>
    <t>TOTAL Electronic Payments for January</t>
  </si>
  <si>
    <t>TOTAL Maintenance &amp; Operations Fund for Jan</t>
  </si>
  <si>
    <t>Pat Driscoll</t>
  </si>
  <si>
    <r>
      <t xml:space="preserve">Total </t>
    </r>
    <r>
      <rPr>
        <sz val="11"/>
        <rFont val="Arial"/>
        <family val="2"/>
      </rPr>
      <t>Pat Driscoll</t>
    </r>
  </si>
  <si>
    <t>Light Bulbs</t>
  </si>
  <si>
    <t>TOTAL M&amp;O Vouchers for February</t>
  </si>
  <si>
    <t>EFTPS - 941 Payments</t>
  </si>
  <si>
    <t>Bi-Monthly Payroll Tax Liability</t>
  </si>
  <si>
    <r>
      <t xml:space="preserve">Total </t>
    </r>
    <r>
      <rPr>
        <sz val="11"/>
        <rFont val="Arial"/>
        <family val="2"/>
      </rPr>
      <t>EFTPS - 941 Payments</t>
    </r>
  </si>
  <si>
    <t>TOTAL Electronic Payments for February</t>
  </si>
  <si>
    <t>Total Electronic Payments for Second Half of Feb</t>
  </si>
  <si>
    <t>Refund</t>
  </si>
  <si>
    <t>Program Trip</t>
  </si>
  <si>
    <t>TOTAL M &amp; O Fund Vouchers for March</t>
  </si>
  <si>
    <t>Total Electronic Payments for March</t>
  </si>
  <si>
    <t>TOTAL M&amp;O Fund for the month of March</t>
  </si>
  <si>
    <t>Island County Treasurer</t>
  </si>
  <si>
    <t>Peak Software Systems</t>
  </si>
  <si>
    <t>Sportsman Software Maintenance</t>
  </si>
  <si>
    <r>
      <t>Total</t>
    </r>
    <r>
      <rPr>
        <sz val="11"/>
        <rFont val="Arial"/>
        <family val="2"/>
      </rPr>
      <t xml:space="preserve"> Peak Software Systems</t>
    </r>
  </si>
  <si>
    <t>TOTAL Electronic Payments for April</t>
  </si>
  <si>
    <t>TOTAL M&amp;O Fund Vouchers for April</t>
  </si>
  <si>
    <t>TOTAL M&amp;O Fund for the month of April</t>
  </si>
  <si>
    <t>TOTAL M&amp;O Fund Vouchers for Last Half of April</t>
  </si>
  <si>
    <t>Music Together Instruction</t>
  </si>
  <si>
    <t>Office Building Cleaning</t>
  </si>
  <si>
    <t>WA State Dept. of Transportation</t>
  </si>
  <si>
    <t>B-Monthly Payroll Tax Liability</t>
  </si>
  <si>
    <t>TOTAL M&amp;O Fund Vouchers for Second Half</t>
  </si>
  <si>
    <t>Mower Repair</t>
  </si>
  <si>
    <t>Georgia Edwards</t>
  </si>
  <si>
    <r>
      <t>Total</t>
    </r>
    <r>
      <rPr>
        <sz val="11"/>
        <rFont val="Arial"/>
        <family val="2"/>
      </rPr>
      <t xml:space="preserve"> Edwards &amp; Associates</t>
    </r>
  </si>
  <si>
    <t>Bi-Monthly Payroll Liability</t>
  </si>
  <si>
    <t>TOTAL Maintenance &amp; Operations Vouchers for June</t>
  </si>
  <si>
    <t>TOTAL Electronic Payments for June</t>
  </si>
  <si>
    <t>TOTAL M&amp;O FUND</t>
  </si>
  <si>
    <t>Adult Softball Cancellation</t>
  </si>
  <si>
    <r>
      <t xml:space="preserve">Total </t>
    </r>
    <r>
      <rPr>
        <sz val="11"/>
        <rFont val="Arial"/>
        <family val="2"/>
      </rPr>
      <t>Joseph Supang</t>
    </r>
  </si>
  <si>
    <t>AVG</t>
  </si>
  <si>
    <t>Associated Business Systems</t>
  </si>
  <si>
    <t>Copier Lease</t>
  </si>
  <si>
    <r>
      <t xml:space="preserve">Total </t>
    </r>
    <r>
      <rPr>
        <sz val="11"/>
        <rFont val="Arial"/>
        <family val="2"/>
      </rPr>
      <t>Associated Business Systems</t>
    </r>
  </si>
  <si>
    <r>
      <t xml:space="preserve">Total </t>
    </r>
    <r>
      <rPr>
        <sz val="11"/>
        <rFont val="Arial"/>
        <family val="2"/>
      </rPr>
      <t>Leonard Good</t>
    </r>
  </si>
  <si>
    <t>July Receipts</t>
  </si>
  <si>
    <t>TOTAL Maintenance &amp; Operations Vouchers</t>
  </si>
  <si>
    <t>for July</t>
  </si>
  <si>
    <t>TOTAL Electronic Payments for July</t>
  </si>
  <si>
    <t xml:space="preserve">TOTAL Maintenance &amp; Operations Fund for </t>
  </si>
  <si>
    <r>
      <t xml:space="preserve">Total </t>
    </r>
    <r>
      <rPr>
        <sz val="11"/>
        <rFont val="Arial"/>
        <family val="2"/>
      </rPr>
      <t>Georgia Edwards</t>
    </r>
  </si>
  <si>
    <t>Newspaper Subscription</t>
  </si>
  <si>
    <t>Office Building Janitorial Service</t>
  </si>
  <si>
    <t>Home Depot</t>
  </si>
  <si>
    <t>Amazon</t>
  </si>
  <si>
    <t>TOTAL Electronic Payments for August</t>
  </si>
  <si>
    <t>Mickey's Trophy Shop</t>
  </si>
  <si>
    <t>Triathlon Medals</t>
  </si>
  <si>
    <r>
      <t>Total</t>
    </r>
    <r>
      <rPr>
        <sz val="11"/>
        <rFont val="Arial"/>
        <family val="2"/>
      </rPr>
      <t xml:space="preserve"> Mickey's Trophy Shop</t>
    </r>
  </si>
  <si>
    <t>Steve Goucher</t>
  </si>
  <si>
    <t>Pro Baseball Camp Instruction</t>
  </si>
  <si>
    <t>Riley Newman</t>
  </si>
  <si>
    <r>
      <t xml:space="preserve">Total </t>
    </r>
    <r>
      <rPr>
        <sz val="11"/>
        <rFont val="Arial"/>
        <family val="2"/>
      </rPr>
      <t>Stephen Reitz</t>
    </r>
  </si>
  <si>
    <t>Phone, Internet &amp; Alarm System Monitoring</t>
  </si>
  <si>
    <t>Island Co Property Management</t>
  </si>
  <si>
    <r>
      <t xml:space="preserve">Total </t>
    </r>
    <r>
      <rPr>
        <sz val="11"/>
        <rFont val="Arial"/>
        <family val="2"/>
      </rPr>
      <t>Island Co Property Management</t>
    </r>
  </si>
  <si>
    <t>Office Building Refuse Removal</t>
  </si>
  <si>
    <t>Park Refuse Removal</t>
  </si>
  <si>
    <r>
      <t xml:space="preserve">Total </t>
    </r>
    <r>
      <rPr>
        <sz val="11"/>
        <rFont val="Arial"/>
        <family val="2"/>
      </rPr>
      <t>Island H2O Systems</t>
    </r>
  </si>
  <si>
    <t>Don Falkenbury</t>
  </si>
  <si>
    <r>
      <t xml:space="preserve">Total </t>
    </r>
    <r>
      <rPr>
        <sz val="11"/>
        <rFont val="Arial"/>
        <family val="2"/>
      </rPr>
      <t>Don Falkenbury</t>
    </r>
  </si>
  <si>
    <t>Dog Nosework Instruction</t>
  </si>
  <si>
    <t>P R Driscoll</t>
  </si>
  <si>
    <r>
      <t xml:space="preserve">Total </t>
    </r>
    <r>
      <rPr>
        <sz val="11"/>
        <rFont val="Arial"/>
        <family val="2"/>
      </rPr>
      <t>P R Driscoll</t>
    </r>
  </si>
  <si>
    <t>Graphics</t>
  </si>
  <si>
    <t>WA State Ferries</t>
  </si>
  <si>
    <t>Ferry Receipts</t>
  </si>
  <si>
    <r>
      <t xml:space="preserve">Total </t>
    </r>
    <r>
      <rPr>
        <sz val="11"/>
        <rFont val="Arial"/>
        <family val="2"/>
      </rPr>
      <t>WA State Ferries</t>
    </r>
  </si>
  <si>
    <t>Youth Tennis Instruction</t>
  </si>
  <si>
    <t>All Whidbey Topsoil</t>
  </si>
  <si>
    <r>
      <t xml:space="preserve">Total </t>
    </r>
    <r>
      <rPr>
        <sz val="11"/>
        <rFont val="Arial"/>
        <family val="2"/>
      </rPr>
      <t>All Whidbey Topsoil</t>
    </r>
  </si>
  <si>
    <r>
      <t xml:space="preserve">Total </t>
    </r>
    <r>
      <rPr>
        <sz val="11"/>
        <rFont val="Arial"/>
        <family val="2"/>
      </rPr>
      <t>Essential Water Services</t>
    </r>
  </si>
  <si>
    <t>Chainsaw Supplies</t>
  </si>
  <si>
    <t>TOTAL Bi-Annual Loan Payments</t>
  </si>
  <si>
    <t>Stone Sand</t>
  </si>
  <si>
    <t>Girls Basketball T-shirts</t>
  </si>
  <si>
    <t>Refuse Removal - Park</t>
  </si>
  <si>
    <t>Refuse Removal - Office</t>
  </si>
  <si>
    <t>Verizon Wireless</t>
  </si>
  <si>
    <r>
      <t xml:space="preserve">Total </t>
    </r>
    <r>
      <rPr>
        <sz val="11"/>
        <rFont val="Arial"/>
        <family val="2"/>
      </rPr>
      <t>Verizon Wireless</t>
    </r>
  </si>
  <si>
    <t>Small Tools</t>
  </si>
  <si>
    <t>Telephone, Internet, Website and Alarm Monitoring</t>
  </si>
  <si>
    <t>Janitorial Service</t>
  </si>
  <si>
    <r>
      <t xml:space="preserve">Total </t>
    </r>
    <r>
      <rPr>
        <sz val="11"/>
        <rFont val="Arial"/>
        <family val="2"/>
      </rPr>
      <t>All Whidbey Topsoil</t>
    </r>
  </si>
  <si>
    <t>Building Supplies</t>
  </si>
  <si>
    <r>
      <t>Total</t>
    </r>
    <r>
      <rPr>
        <sz val="11"/>
        <rFont val="Arial"/>
        <family val="2"/>
      </rPr>
      <t xml:space="preserve"> Skagit Farmers Supply</t>
    </r>
  </si>
  <si>
    <t>Sound Safety Products</t>
  </si>
  <si>
    <r>
      <t xml:space="preserve">Total </t>
    </r>
    <r>
      <rPr>
        <sz val="11"/>
        <rFont val="Arial"/>
        <family val="2"/>
      </rPr>
      <t>Sound Safety Products</t>
    </r>
  </si>
  <si>
    <t>WA State Dept of Agriculture</t>
  </si>
  <si>
    <r>
      <t xml:space="preserve">Total </t>
    </r>
    <r>
      <rPr>
        <sz val="11"/>
        <rFont val="Arial"/>
        <family val="2"/>
      </rPr>
      <t>WA State Dept of Agriculture</t>
    </r>
  </si>
  <si>
    <t>Verity Services</t>
  </si>
  <si>
    <r>
      <t xml:space="preserve">Total </t>
    </r>
    <r>
      <rPr>
        <sz val="11"/>
        <rFont val="Arial"/>
        <family val="2"/>
      </rPr>
      <t>Verity Services</t>
    </r>
  </si>
  <si>
    <t>Newman, Pam - Payroll</t>
  </si>
  <si>
    <r>
      <t xml:space="preserve">Total </t>
    </r>
    <r>
      <rPr>
        <sz val="11"/>
        <rFont val="Arial"/>
        <family val="2"/>
      </rPr>
      <t>Onsite Construction</t>
    </r>
  </si>
  <si>
    <t>Ferry Trips</t>
  </si>
  <si>
    <t>Nelson, Peggy - Payroll</t>
  </si>
  <si>
    <t>Nelson, Peggy - Expenses</t>
  </si>
  <si>
    <t>All Whidbey Topsoil &amp; Construction</t>
  </si>
  <si>
    <t>Deposit for Triathlon Timing</t>
  </si>
  <si>
    <t>Bleach</t>
  </si>
  <si>
    <t>Batteries</t>
  </si>
  <si>
    <r>
      <t>Total</t>
    </r>
    <r>
      <rPr>
        <sz val="11"/>
        <rFont val="Arial"/>
        <family val="2"/>
      </rPr>
      <t xml:space="preserve"> for Nelson</t>
    </r>
  </si>
  <si>
    <t>Monthly Copier Lease</t>
  </si>
  <si>
    <t>Electrical Service</t>
  </si>
  <si>
    <t>Polar Bear T-shirts</t>
  </si>
  <si>
    <t>Receipts from February and March</t>
  </si>
  <si>
    <t>WA DRS - Deferred Compensation</t>
  </si>
  <si>
    <t>Retirement Contribution</t>
  </si>
  <si>
    <r>
      <t xml:space="preserve">Total </t>
    </r>
    <r>
      <rPr>
        <sz val="11"/>
        <rFont val="Arial"/>
        <family val="2"/>
      </rPr>
      <t>WA DRS Deferred Comp</t>
    </r>
  </si>
  <si>
    <t>DRS - Deferred Compensation</t>
  </si>
  <si>
    <t>Lumber</t>
  </si>
  <si>
    <r>
      <t xml:space="preserve">Total </t>
    </r>
    <r>
      <rPr>
        <sz val="11"/>
        <rFont val="Arial"/>
        <family val="2"/>
      </rPr>
      <t>DRS - Deferred Compensation</t>
    </r>
  </si>
  <si>
    <t>WA St. Dept of Revenue</t>
  </si>
  <si>
    <t>Sales and B&amp;O Tax</t>
  </si>
  <si>
    <r>
      <t xml:space="preserve">Total </t>
    </r>
    <r>
      <rPr>
        <sz val="11"/>
        <rFont val="Arial"/>
        <family val="2"/>
      </rPr>
      <t>WA St Dept of Revenue</t>
    </r>
  </si>
  <si>
    <t>Elevator Permit Renewal</t>
  </si>
  <si>
    <r>
      <t xml:space="preserve">Total </t>
    </r>
    <r>
      <rPr>
        <sz val="11"/>
        <rFont val="Arial"/>
        <family val="2"/>
      </rPr>
      <t>Puget Sound Energy</t>
    </r>
  </si>
  <si>
    <r>
      <t xml:space="preserve">Total </t>
    </r>
    <r>
      <rPr>
        <sz val="11"/>
        <rFont val="Arial"/>
        <family val="2"/>
      </rPr>
      <t>Verizon Wireless</t>
    </r>
  </si>
  <si>
    <t>DRS - Deferred Compensation Plan</t>
  </si>
  <si>
    <r>
      <t xml:space="preserve">Total </t>
    </r>
    <r>
      <rPr>
        <sz val="11"/>
        <rFont val="Arial"/>
        <family val="2"/>
      </rPr>
      <t>DRS - Deferred Comp Plan</t>
    </r>
  </si>
  <si>
    <t>Road ID</t>
  </si>
  <si>
    <t>Triathlon Bibs</t>
  </si>
  <si>
    <t>Park Phone Service, Internet, Alarm &amp; Website</t>
  </si>
  <si>
    <t>Nelson, Peggy - SS Refund &amp; Mileage</t>
  </si>
  <si>
    <t>Office Copier Lease</t>
  </si>
  <si>
    <t>Acct #6302873192</t>
  </si>
  <si>
    <t>Acct #902B10</t>
  </si>
  <si>
    <t>Deferred Compensation Contribution</t>
  </si>
  <si>
    <t>Fir Bark</t>
  </si>
  <si>
    <r>
      <t>Total</t>
    </r>
    <r>
      <rPr>
        <sz val="11"/>
        <rFont val="Arial"/>
        <family val="2"/>
      </rPr>
      <t xml:space="preserve"> Enduris</t>
    </r>
  </si>
  <si>
    <t>Swim Lessons Cancellation</t>
  </si>
  <si>
    <t>May Refuse Removal at Park</t>
  </si>
  <si>
    <t>Electrical Work at Maintenance Facility</t>
  </si>
  <si>
    <r>
      <t>Total</t>
    </r>
    <r>
      <rPr>
        <sz val="11"/>
        <rFont val="Arial"/>
        <family val="2"/>
      </rPr>
      <t xml:space="preserve"> Office Depot</t>
    </r>
  </si>
  <si>
    <t>Gardening Supplies</t>
  </si>
  <si>
    <t>TC Span America</t>
  </si>
  <si>
    <r>
      <t xml:space="preserve">Total </t>
    </r>
    <r>
      <rPr>
        <sz val="11"/>
        <rFont val="Arial"/>
        <family val="2"/>
      </rPr>
      <t>TC Span America</t>
    </r>
  </si>
  <si>
    <t xml:space="preserve">E-mail Newsletter </t>
  </si>
  <si>
    <r>
      <t xml:space="preserve">Total </t>
    </r>
    <r>
      <rPr>
        <sz val="11"/>
        <rFont val="Arial"/>
        <family val="2"/>
      </rPr>
      <t>Southeastern Security Consult</t>
    </r>
  </si>
  <si>
    <t>Membership</t>
  </si>
  <si>
    <t>Model Rockets Instruction</t>
  </si>
  <si>
    <t>Account #902B10</t>
  </si>
  <si>
    <t>Kristi Eager</t>
  </si>
  <si>
    <r>
      <t xml:space="preserve">Total </t>
    </r>
    <r>
      <rPr>
        <sz val="11"/>
        <rFont val="Arial"/>
        <family val="2"/>
      </rPr>
      <t>Kristi Eager</t>
    </r>
  </si>
  <si>
    <t>Weed Trimmer Repair</t>
  </si>
  <si>
    <t>Account #5672961009</t>
  </si>
  <si>
    <r>
      <t>Total</t>
    </r>
    <r>
      <rPr>
        <sz val="11"/>
        <rFont val="Arial"/>
        <family val="2"/>
      </rPr>
      <t xml:space="preserve"> Puget Sound Energy</t>
    </r>
  </si>
  <si>
    <t>Summer Fun Ad</t>
  </si>
  <si>
    <t>Belson Outdoors</t>
  </si>
  <si>
    <t>WA State Dept of Revenue</t>
  </si>
  <si>
    <r>
      <t xml:space="preserve">Total </t>
    </r>
    <r>
      <rPr>
        <sz val="11"/>
        <rFont val="Arial"/>
        <family val="2"/>
      </rPr>
      <t>WA State Dept of Revenue</t>
    </r>
  </si>
  <si>
    <t>McMains, Samantha - Payroll</t>
  </si>
  <si>
    <t>Triathlon</t>
  </si>
  <si>
    <t>Current Electrical Services</t>
  </si>
  <si>
    <r>
      <t xml:space="preserve">Total </t>
    </r>
    <r>
      <rPr>
        <sz val="11"/>
        <rFont val="Arial"/>
        <family val="2"/>
      </rPr>
      <t>Current Electrical Services</t>
    </r>
  </si>
  <si>
    <t>Acct #3526552280</t>
  </si>
  <si>
    <t>Deferred Compensation Program</t>
  </si>
  <si>
    <r>
      <t xml:space="preserve">Total </t>
    </r>
    <r>
      <rPr>
        <sz val="11"/>
        <rFont val="Arial"/>
        <family val="2"/>
      </rPr>
      <t>Deferred Compensation Program</t>
    </r>
  </si>
  <si>
    <t>Property &amp; Liability Insurance</t>
  </si>
  <si>
    <t>Jon Gabelein</t>
  </si>
  <si>
    <t xml:space="preserve">September </t>
  </si>
  <si>
    <t>Triathlon Deputy Reserves</t>
  </si>
  <si>
    <t>Triathlon Ad</t>
  </si>
  <si>
    <t>Total for Nelson</t>
  </si>
  <si>
    <t>The Goose</t>
  </si>
  <si>
    <t>Triathlon Timing</t>
  </si>
  <si>
    <r>
      <t xml:space="preserve">Total </t>
    </r>
    <r>
      <rPr>
        <sz val="11"/>
        <rFont val="Arial"/>
        <family val="2"/>
      </rPr>
      <t>Steve Goucher</t>
    </r>
  </si>
  <si>
    <t>Harris Coaching International</t>
  </si>
  <si>
    <r>
      <t xml:space="preserve">Total </t>
    </r>
    <r>
      <rPr>
        <sz val="11"/>
        <rFont val="Arial"/>
        <family val="2"/>
      </rPr>
      <t>Harris Coaching International</t>
    </r>
  </si>
  <si>
    <t>Ken Kieling</t>
  </si>
  <si>
    <r>
      <t xml:space="preserve">Total </t>
    </r>
    <r>
      <rPr>
        <sz val="11"/>
        <rFont val="Arial"/>
        <family val="2"/>
      </rPr>
      <t>Ken Kieling</t>
    </r>
  </si>
  <si>
    <r>
      <t xml:space="preserve">Total </t>
    </r>
    <r>
      <rPr>
        <sz val="11"/>
        <rFont val="Arial"/>
        <family val="2"/>
      </rPr>
      <t>Karyle Kramer</t>
    </r>
  </si>
  <si>
    <r>
      <t xml:space="preserve">Total </t>
    </r>
    <r>
      <rPr>
        <sz val="11"/>
        <rFont val="Arial"/>
        <family val="2"/>
      </rPr>
      <t>Riley Newman</t>
    </r>
  </si>
  <si>
    <t>Dunn, Skye - Payroll</t>
  </si>
  <si>
    <t>Email Newsletter</t>
  </si>
  <si>
    <t>Account #F111990</t>
  </si>
  <si>
    <t xml:space="preserve">Dunn, Skye - Payroll </t>
  </si>
  <si>
    <t>Deferred Compensation Plan</t>
  </si>
  <si>
    <r>
      <t xml:space="preserve">Total </t>
    </r>
    <r>
      <rPr>
        <sz val="11"/>
        <rFont val="Arial"/>
        <family val="2"/>
      </rPr>
      <t>Deferred Compensation Plan</t>
    </r>
  </si>
  <si>
    <t>Island County Solid Waste</t>
  </si>
  <si>
    <t>Dump Fees</t>
  </si>
  <si>
    <r>
      <t xml:space="preserve">Total </t>
    </r>
    <r>
      <rPr>
        <sz val="11"/>
        <rFont val="Arial"/>
        <family val="2"/>
      </rPr>
      <t>Island County Solid Waste</t>
    </r>
  </si>
  <si>
    <r>
      <t>Total</t>
    </r>
    <r>
      <rPr>
        <sz val="11"/>
        <rFont val="Arial"/>
        <family val="2"/>
      </rPr>
      <t xml:space="preserve"> Puget Sound Energy</t>
    </r>
  </si>
  <si>
    <t>Email Newsletter Subscription</t>
  </si>
  <si>
    <t>Phone, Internet &amp; Website Service</t>
  </si>
  <si>
    <t>3rd Quarter Sales and B&amp;O Tax</t>
  </si>
  <si>
    <t>Oak Harbor Motors</t>
  </si>
  <si>
    <t>Truck Repair</t>
  </si>
  <si>
    <r>
      <t xml:space="preserve">Total </t>
    </r>
    <r>
      <rPr>
        <sz val="11"/>
        <rFont val="Arial"/>
        <family val="2"/>
      </rPr>
      <t>South Whidbey School District</t>
    </r>
  </si>
  <si>
    <t>Computer Backup Service</t>
  </si>
  <si>
    <t>Deferred Compensation</t>
  </si>
  <si>
    <t xml:space="preserve">McMains, Samantha - Payroll </t>
  </si>
  <si>
    <t>Gloves</t>
  </si>
  <si>
    <t>Background Check</t>
  </si>
  <si>
    <t>DRS - Deferred Compensation Pgm</t>
  </si>
  <si>
    <t>October Ferry Trips</t>
  </si>
  <si>
    <t>Toro Mower Interest Payment</t>
  </si>
  <si>
    <r>
      <t xml:space="preserve">Total </t>
    </r>
    <r>
      <rPr>
        <sz val="11"/>
        <rFont val="Arial"/>
        <family val="2"/>
      </rPr>
      <t>All Whidbey Topsoil &amp; Const</t>
    </r>
  </si>
  <si>
    <t>Constant Contact</t>
  </si>
  <si>
    <t>Brooks Tree Farm</t>
  </si>
  <si>
    <t>WWGCSA</t>
  </si>
  <si>
    <r>
      <t xml:space="preserve">Total </t>
    </r>
    <r>
      <rPr>
        <sz val="11"/>
        <rFont val="Arial"/>
        <family val="2"/>
      </rPr>
      <t>WWGCSA</t>
    </r>
  </si>
  <si>
    <r>
      <t xml:space="preserve">Total </t>
    </r>
    <r>
      <rPr>
        <sz val="11"/>
        <rFont val="Arial"/>
        <family val="2"/>
      </rPr>
      <t xml:space="preserve">DRS - Deferred Compensation </t>
    </r>
  </si>
  <si>
    <t>Annual Membership</t>
  </si>
  <si>
    <r>
      <t>Total</t>
    </r>
    <r>
      <rPr>
        <sz val="11"/>
        <rFont val="Arial"/>
        <family val="2"/>
      </rPr>
      <t xml:space="preserve"> Office Depot</t>
    </r>
  </si>
  <si>
    <t>January Health Insurance</t>
  </si>
  <si>
    <r>
      <t>Total</t>
    </r>
    <r>
      <rPr>
        <sz val="11"/>
        <rFont val="Arial"/>
        <family val="2"/>
      </rPr>
      <t xml:space="preserve"> Regence Blue Shield</t>
    </r>
  </si>
  <si>
    <r>
      <t>Total</t>
    </r>
    <r>
      <rPr>
        <sz val="11"/>
        <rFont val="Arial"/>
        <family val="2"/>
      </rPr>
      <t xml:space="preserve"> Sound Publishing</t>
    </r>
  </si>
  <si>
    <t>Dodgeball Referee</t>
  </si>
  <si>
    <t>Jiles, Roman - Payroll</t>
  </si>
  <si>
    <r>
      <t xml:space="preserve">Total </t>
    </r>
    <r>
      <rPr>
        <sz val="11"/>
        <rFont val="Arial"/>
        <family val="2"/>
      </rPr>
      <t>All Whidbey Topsoil &amp; Const</t>
    </r>
  </si>
  <si>
    <t>Color Copies</t>
  </si>
  <si>
    <t>Bi-Monthly Contribution</t>
  </si>
  <si>
    <t>Clinton Chamber of Commerce</t>
  </si>
  <si>
    <r>
      <t>Total</t>
    </r>
    <r>
      <rPr>
        <sz val="11"/>
        <rFont val="Arial"/>
        <family val="2"/>
      </rPr>
      <t xml:space="preserve"> Clinton Chamber of Commerce</t>
    </r>
  </si>
  <si>
    <r>
      <t>Total</t>
    </r>
    <r>
      <rPr>
        <sz val="11"/>
        <rFont val="Arial"/>
        <family val="2"/>
      </rPr>
      <t xml:space="preserve"> Georgia Edwards</t>
    </r>
  </si>
  <si>
    <t>Office Refuse Removal</t>
  </si>
  <si>
    <t>Account #567-296-100-9</t>
  </si>
  <si>
    <t>Western Equipment Distributors</t>
  </si>
  <si>
    <t>Western Facility Supply</t>
  </si>
  <si>
    <r>
      <t xml:space="preserve">Total </t>
    </r>
    <r>
      <rPr>
        <sz val="11"/>
        <rFont val="Arial"/>
        <family val="2"/>
      </rPr>
      <t>Western Facility Supply</t>
    </r>
  </si>
  <si>
    <r>
      <t xml:space="preserve">Total </t>
    </r>
    <r>
      <rPr>
        <sz val="11"/>
        <rFont val="Arial"/>
        <family val="2"/>
      </rPr>
      <t>Whidbey Telecom</t>
    </r>
  </si>
  <si>
    <t>Dept of Revenue</t>
  </si>
  <si>
    <t>4th Quarter</t>
  </si>
  <si>
    <t>Sales &amp; B&amp;O Tax</t>
  </si>
  <si>
    <t>Pesticide Recertification Training</t>
  </si>
  <si>
    <t>Bob Effertz</t>
  </si>
  <si>
    <r>
      <t xml:space="preserve">Total </t>
    </r>
    <r>
      <rPr>
        <sz val="11"/>
        <rFont val="Arial"/>
        <family val="2"/>
      </rPr>
      <t>Bob Effertz</t>
    </r>
  </si>
  <si>
    <t>Music Together</t>
  </si>
  <si>
    <r>
      <t xml:space="preserve">Total </t>
    </r>
    <r>
      <rPr>
        <sz val="11"/>
        <rFont val="Arial"/>
        <family val="2"/>
      </rPr>
      <t>Music Together</t>
    </r>
  </si>
  <si>
    <r>
      <t xml:space="preserve">Total </t>
    </r>
    <r>
      <rPr>
        <sz val="11"/>
        <rFont val="Arial"/>
        <family val="2"/>
      </rPr>
      <t>Oak Harbor Motors</t>
    </r>
  </si>
  <si>
    <t>South Whidbey Record</t>
  </si>
  <si>
    <t>Subscription</t>
  </si>
  <si>
    <r>
      <t xml:space="preserve">Total </t>
    </r>
    <r>
      <rPr>
        <sz val="11"/>
        <rFont val="Arial"/>
        <family val="2"/>
      </rPr>
      <t>South Whidbey Record</t>
    </r>
  </si>
  <si>
    <t>Boys Basketball Supplies</t>
  </si>
  <si>
    <t>S&amp;S Worldwide</t>
  </si>
  <si>
    <t>Brim Tractor</t>
  </si>
  <si>
    <r>
      <t xml:space="preserve">Total </t>
    </r>
    <r>
      <rPr>
        <sz val="11"/>
        <rFont val="Arial"/>
        <family val="2"/>
      </rPr>
      <t>Brim Tractor</t>
    </r>
  </si>
  <si>
    <t>Park Refuse Removal for January</t>
  </si>
  <si>
    <t>Office Building Refuse Removal for January</t>
  </si>
  <si>
    <t>Caulk</t>
  </si>
  <si>
    <t>Anti-freeze</t>
  </si>
  <si>
    <t>Snowrider Trips</t>
  </si>
  <si>
    <r>
      <t xml:space="preserve">Total </t>
    </r>
    <r>
      <rPr>
        <sz val="11"/>
        <rFont val="Arial"/>
        <family val="2"/>
      </rPr>
      <t>DRS Deferred Compensation Plan</t>
    </r>
  </si>
  <si>
    <t>Building Janitorial Service</t>
  </si>
  <si>
    <r>
      <t xml:space="preserve">Total </t>
    </r>
    <r>
      <rPr>
        <sz val="11"/>
        <rFont val="Arial"/>
        <family val="2"/>
      </rPr>
      <t>Pat Driscoll</t>
    </r>
  </si>
  <si>
    <t>Property Taxes</t>
  </si>
  <si>
    <t>Daddy &amp; Daughter Dance Supplies</t>
  </si>
  <si>
    <t>Dell Computers</t>
  </si>
  <si>
    <t xml:space="preserve">Telephone, Internet &amp; Website </t>
  </si>
  <si>
    <t>Coutts, Doug - Payroll</t>
  </si>
  <si>
    <t>Coutts, Doug - Expenses</t>
  </si>
  <si>
    <r>
      <t>Total</t>
    </r>
    <r>
      <rPr>
        <sz val="11"/>
        <rFont val="Arial"/>
        <family val="2"/>
      </rPr>
      <t xml:space="preserve"> for Coutts</t>
    </r>
  </si>
  <si>
    <t>Liquivision Technology</t>
  </si>
  <si>
    <t>Water Tank Cleaning</t>
  </si>
  <si>
    <r>
      <t>Total</t>
    </r>
    <r>
      <rPr>
        <sz val="11"/>
        <rFont val="Arial"/>
        <family val="2"/>
      </rPr>
      <t xml:space="preserve"> Liquivision Technology</t>
    </r>
  </si>
  <si>
    <t>Anti-Freeze</t>
  </si>
  <si>
    <t>Computer Backup</t>
  </si>
  <si>
    <t>Recreation Assistant</t>
  </si>
  <si>
    <t>Total for Coutts</t>
  </si>
  <si>
    <t>Invoice #101</t>
  </si>
  <si>
    <t>Simplot</t>
  </si>
  <si>
    <r>
      <t>Total</t>
    </r>
    <r>
      <rPr>
        <sz val="11"/>
        <rFont val="Arial"/>
        <family val="2"/>
      </rPr>
      <t xml:space="preserve"> Simplot</t>
    </r>
  </si>
  <si>
    <r>
      <t xml:space="preserve">Total </t>
    </r>
    <r>
      <rPr>
        <sz val="11"/>
        <rFont val="Arial"/>
        <family val="2"/>
      </rPr>
      <t>DRS - Deferred Compensation</t>
    </r>
  </si>
  <si>
    <r>
      <rPr>
        <b/>
        <sz val="11"/>
        <rFont val="Arial"/>
        <family val="2"/>
      </rPr>
      <t xml:space="preserve">Total </t>
    </r>
    <r>
      <rPr>
        <sz val="11"/>
        <rFont val="Arial"/>
        <family val="2"/>
      </rPr>
      <t>Southeastern Security Cons</t>
    </r>
  </si>
  <si>
    <t>Vouchers for May 15, 2013</t>
  </si>
  <si>
    <t>McMains, Samantha</t>
  </si>
  <si>
    <t>Invoice #88740</t>
  </si>
  <si>
    <t>Invoice #6745595339</t>
  </si>
  <si>
    <t>Deb Dubendorf</t>
  </si>
  <si>
    <r>
      <t xml:space="preserve">Total </t>
    </r>
    <r>
      <rPr>
        <sz val="11"/>
        <rFont val="Arial"/>
        <family val="2"/>
      </rPr>
      <t>Deb Dubendorf</t>
    </r>
  </si>
  <si>
    <t>Onsite Construction LLC</t>
  </si>
  <si>
    <t>Invoice #13058</t>
  </si>
  <si>
    <t>Maintenance Facility Septic Installation</t>
  </si>
  <si>
    <r>
      <t xml:space="preserve">Total </t>
    </r>
    <r>
      <rPr>
        <sz val="11"/>
        <rFont val="Arial"/>
        <family val="2"/>
      </rPr>
      <t>Onsite Construction LLC</t>
    </r>
  </si>
  <si>
    <t>Invoice #200413</t>
  </si>
  <si>
    <t>Invoice #30000317</t>
  </si>
  <si>
    <t>Invoice #9703756073</t>
  </si>
  <si>
    <t>Total M &amp; O Fund prior to May 15, 2013</t>
  </si>
  <si>
    <t>5/15/13 Payroll Tax Payment</t>
  </si>
  <si>
    <t>Total Electronic Payments prior to May 15, 2013</t>
  </si>
  <si>
    <t>Vouchers to be approved at the May 15, 2013, Board meeting:</t>
  </si>
  <si>
    <t>Monforte, Carrie - Mileage</t>
  </si>
  <si>
    <t>Island County 4-H Teen Ambassadors</t>
  </si>
  <si>
    <t xml:space="preserve">Polar Bear Plunge </t>
  </si>
  <si>
    <t>Proceeds</t>
  </si>
  <si>
    <r>
      <t>Total</t>
    </r>
    <r>
      <rPr>
        <sz val="11"/>
        <rFont val="Arial"/>
        <family val="2"/>
      </rPr>
      <t xml:space="preserve"> Island County 4-H</t>
    </r>
  </si>
  <si>
    <t>Invoice #3219484</t>
  </si>
  <si>
    <t>Invoice #3219621</t>
  </si>
  <si>
    <t>Invoice #214371</t>
  </si>
  <si>
    <t>Invoice #214699</t>
  </si>
  <si>
    <t>04.23.13 Statement</t>
  </si>
  <si>
    <t>Invoice #A403839</t>
  </si>
  <si>
    <t>Invoice #A405185</t>
  </si>
  <si>
    <t>Invoice #A405737</t>
  </si>
  <si>
    <t>Invoice #A409213</t>
  </si>
  <si>
    <t>Irrigation Controller</t>
  </si>
  <si>
    <t>Field Supplies</t>
  </si>
  <si>
    <t>Invoice #A410183</t>
  </si>
  <si>
    <t>Invoice #548834</t>
  </si>
  <si>
    <t>Maintenance Temp Help Ad</t>
  </si>
  <si>
    <t>Invoice #SWPR2013-01</t>
  </si>
  <si>
    <t>Fuel</t>
  </si>
  <si>
    <t>Payless Foods</t>
  </si>
  <si>
    <t>Clam Digging Supplies</t>
  </si>
  <si>
    <t>Invoice #12-1054</t>
  </si>
  <si>
    <t>Membership - Doug</t>
  </si>
  <si>
    <r>
      <t xml:space="preserve">Total </t>
    </r>
    <r>
      <rPr>
        <sz val="11"/>
        <rFont val="Arial"/>
        <family val="2"/>
      </rPr>
      <t>WA Recreation &amp; Park Assoc</t>
    </r>
  </si>
  <si>
    <t>WA Recreation &amp; Park Assoc</t>
  </si>
  <si>
    <t>Doug</t>
  </si>
  <si>
    <t>Invoice #3572979</t>
  </si>
  <si>
    <t>of May 2013</t>
  </si>
  <si>
    <t>TOTAL M&amp;O Fund Vouchers for May 2013</t>
  </si>
  <si>
    <t>5/31/13 - Payroll Tax Payment</t>
  </si>
  <si>
    <t>TOTAL Electronic Payments for May 2013</t>
  </si>
  <si>
    <t>TOTAL M&amp;O Fund for the month of May 2013</t>
  </si>
  <si>
    <t>Coutts, Doug - Mileage</t>
  </si>
  <si>
    <r>
      <t xml:space="preserve">Total </t>
    </r>
    <r>
      <rPr>
        <sz val="11"/>
        <rFont val="Arial"/>
        <family val="2"/>
      </rPr>
      <t>for Coutts</t>
    </r>
  </si>
  <si>
    <t>Invoice dated 5/13/13</t>
  </si>
  <si>
    <t>Dog Nosework Master Class Instructor</t>
  </si>
  <si>
    <t>Dog Nosework Spring Class Instructor</t>
  </si>
  <si>
    <t>Invoice #13314</t>
  </si>
  <si>
    <t>Addition of Truck to Policy</t>
  </si>
  <si>
    <t>04.25.13 Statement</t>
  </si>
  <si>
    <t>A/C #200010294276</t>
  </si>
  <si>
    <t>05.10.13 Statement</t>
  </si>
  <si>
    <t>A/C #300000011068</t>
  </si>
  <si>
    <t>A/C #200020863003</t>
  </si>
  <si>
    <t>Swim Outlet.com</t>
  </si>
  <si>
    <t>Triathlon Swim Caps</t>
  </si>
  <si>
    <t>Invoice dated 5/11/13</t>
  </si>
  <si>
    <t>Spring Youth Tennis Instruction - Final Payment</t>
  </si>
  <si>
    <t>*  Denotes a change to the original Voucher Listing prepared May 10, 2013, which was posted on the website.</t>
  </si>
  <si>
    <r>
      <t xml:space="preserve">Total </t>
    </r>
    <r>
      <rPr>
        <sz val="11"/>
        <rFont val="Arial"/>
        <family val="2"/>
      </rPr>
      <t>Georgia Edwards</t>
    </r>
  </si>
  <si>
    <t>Vouchers for June 19, 2013</t>
  </si>
  <si>
    <t xml:space="preserve">Coutts, Doug - Mileage </t>
  </si>
  <si>
    <t>Tenuta, Nick - Payroll</t>
  </si>
  <si>
    <t>Invoice #5000112847</t>
  </si>
  <si>
    <t>Invoice #9312</t>
  </si>
  <si>
    <t>Invoice #200513</t>
  </si>
  <si>
    <t>Invoice #102</t>
  </si>
  <si>
    <t>Lattes You'll Love Instructor</t>
  </si>
  <si>
    <t>Invoice #2116</t>
  </si>
  <si>
    <t>Invoice #2121</t>
  </si>
  <si>
    <t>Invoice #4613</t>
  </si>
  <si>
    <t>Invoice #052113</t>
  </si>
  <si>
    <t>Invoice #052113A</t>
  </si>
  <si>
    <t>Invoice #052113B</t>
  </si>
  <si>
    <t>Chris Simmons</t>
  </si>
  <si>
    <t>Invoice dated May 24, 2013</t>
  </si>
  <si>
    <t>Beginning Magic Instruction</t>
  </si>
  <si>
    <r>
      <t xml:space="preserve">Total </t>
    </r>
    <r>
      <rPr>
        <sz val="11"/>
        <rFont val="Arial"/>
        <family val="2"/>
      </rPr>
      <t>Chris Simmons</t>
    </r>
  </si>
  <si>
    <t>Symbols &amp; Signs</t>
  </si>
  <si>
    <t>Invoice #1949</t>
  </si>
  <si>
    <t>Magnetic Vehicle Signs</t>
  </si>
  <si>
    <r>
      <t xml:space="preserve">Total </t>
    </r>
    <r>
      <rPr>
        <sz val="11"/>
        <rFont val="Arial"/>
        <family val="2"/>
      </rPr>
      <t>Symbols &amp; Signs</t>
    </r>
  </si>
  <si>
    <t>Invoice dated May 29, 2013</t>
  </si>
  <si>
    <t>Invoice #9705417186</t>
  </si>
  <si>
    <t>Sanzo Specialties</t>
  </si>
  <si>
    <t>Brochure Holders</t>
  </si>
  <si>
    <t>Rainbow Racing</t>
  </si>
  <si>
    <t>Interest Charges</t>
  </si>
  <si>
    <t>Invoice dated June 2, 2013</t>
  </si>
  <si>
    <t>Couch to 5k Instructor</t>
  </si>
  <si>
    <t>Invoice #2217181</t>
  </si>
  <si>
    <t>Cable Extension to New Maintenance Facility</t>
  </si>
  <si>
    <t>TOTAL M&amp;O Fund vouchers prior to June 19, 2013</t>
  </si>
  <si>
    <t>6.15.13 Payroll Taxes</t>
  </si>
  <si>
    <t>TOTAL Electronic Payments prior to June 19, 2013</t>
  </si>
  <si>
    <t>Vouchers to be approved at the June 19, 2013, Board meeting:</t>
  </si>
  <si>
    <t>Kimberly Boenish</t>
  </si>
  <si>
    <r>
      <t>Total</t>
    </r>
    <r>
      <rPr>
        <sz val="11"/>
        <rFont val="Arial"/>
        <family val="2"/>
      </rPr>
      <t xml:space="preserve"> Kimberly Boenish</t>
    </r>
  </si>
  <si>
    <t>Invoice #17917</t>
  </si>
  <si>
    <t>2012 Financial Compilation</t>
  </si>
  <si>
    <t>Invoice #75058</t>
  </si>
  <si>
    <t>Trimmer Repair</t>
  </si>
  <si>
    <t>Invoice #130613</t>
  </si>
  <si>
    <r>
      <t>Total</t>
    </r>
    <r>
      <rPr>
        <sz val="11"/>
        <rFont val="Arial"/>
        <family val="2"/>
      </rPr>
      <t xml:space="preserve"> Harris Coaching Int'l</t>
    </r>
  </si>
  <si>
    <t>Invoice #3237965</t>
  </si>
  <si>
    <t>Invoice #3238103</t>
  </si>
  <si>
    <t>Invoice #214893</t>
  </si>
  <si>
    <t>Invoice #215200</t>
  </si>
  <si>
    <t>Invoice #215541</t>
  </si>
  <si>
    <t>Melissa Koch</t>
  </si>
  <si>
    <t>Invoice dated 6/1/13</t>
  </si>
  <si>
    <t>Art Camp Instructor</t>
  </si>
  <si>
    <r>
      <t>Total</t>
    </r>
    <r>
      <rPr>
        <sz val="11"/>
        <rFont val="Arial"/>
        <family val="2"/>
      </rPr>
      <t xml:space="preserve"> Melissa Koch</t>
    </r>
  </si>
  <si>
    <t>Invoice #43689</t>
  </si>
  <si>
    <t>Mat/Guard Kit for Truck</t>
  </si>
  <si>
    <r>
      <t>Total</t>
    </r>
    <r>
      <rPr>
        <sz val="11"/>
        <rFont val="Arial"/>
        <family val="2"/>
      </rPr>
      <t xml:space="preserve"> Oak Harbor Motors</t>
    </r>
  </si>
  <si>
    <t>Order #660955292-001</t>
  </si>
  <si>
    <t>June 2013 Petty Cash</t>
  </si>
  <si>
    <t>6/6/13 Statement</t>
  </si>
  <si>
    <t>A/C #200015042209</t>
  </si>
  <si>
    <t>Invoice #A413359</t>
  </si>
  <si>
    <t>Invoice #A415494</t>
  </si>
  <si>
    <t>V-Belt</t>
  </si>
  <si>
    <t>Invoice #A415588</t>
  </si>
  <si>
    <t>Invoice #B120019</t>
  </si>
  <si>
    <t>Rake</t>
  </si>
  <si>
    <t>Invoice #A409257</t>
  </si>
  <si>
    <t>Trimmer Line</t>
  </si>
  <si>
    <t>Invoice #68561</t>
  </si>
  <si>
    <t>Invoice #69081</t>
  </si>
  <si>
    <t>Dog Litter Bags</t>
  </si>
  <si>
    <t>WA Correctional Industries</t>
  </si>
  <si>
    <t>Invoice #45-103916</t>
  </si>
  <si>
    <t>Park Signs</t>
  </si>
  <si>
    <r>
      <t xml:space="preserve">Total </t>
    </r>
    <r>
      <rPr>
        <sz val="11"/>
        <rFont val="Arial"/>
        <family val="2"/>
      </rPr>
      <t>WA Correctional Industries</t>
    </r>
  </si>
  <si>
    <t>5.16.13  Ferry Trip</t>
  </si>
  <si>
    <t>5.31.13  Ferry Trip</t>
  </si>
  <si>
    <t>Admin Trip</t>
  </si>
  <si>
    <t>Invoice #413630-00</t>
  </si>
  <si>
    <t>Invoice #3584778</t>
  </si>
  <si>
    <t>Invoice #9000284514</t>
  </si>
  <si>
    <t>Total M &amp; O Fund Vouchers for June 19, 2013</t>
  </si>
  <si>
    <t>6.30.13 - Payroll Taxes</t>
  </si>
  <si>
    <t>Total Electronic Payments for June 30, 2013</t>
  </si>
  <si>
    <t>TOTAL Maintenance &amp; Operations Fund for June 2013</t>
  </si>
  <si>
    <t>Invoice #2161</t>
  </si>
  <si>
    <t>Invoice #2162</t>
  </si>
  <si>
    <t>Invoice #642680</t>
  </si>
  <si>
    <t>Copier Use</t>
  </si>
  <si>
    <r>
      <t>Total</t>
    </r>
    <r>
      <rPr>
        <sz val="11"/>
        <rFont val="Arial"/>
        <family val="2"/>
      </rPr>
      <t xml:space="preserve"> Associated Business Systems</t>
    </r>
  </si>
  <si>
    <t>Invoice #75136</t>
  </si>
  <si>
    <t>Air Cleaner</t>
  </si>
  <si>
    <t>Invoice dated 6/15/13</t>
  </si>
  <si>
    <t>First Aid Instruction</t>
  </si>
  <si>
    <r>
      <t>Total</t>
    </r>
    <r>
      <rPr>
        <sz val="11"/>
        <rFont val="Arial"/>
        <family val="2"/>
      </rPr>
      <t xml:space="preserve"> Jon Gabelein</t>
    </r>
  </si>
  <si>
    <t>Invoice #28608A</t>
  </si>
  <si>
    <r>
      <t>Total</t>
    </r>
    <r>
      <rPr>
        <sz val="11"/>
        <rFont val="Arial"/>
        <family val="2"/>
      </rPr>
      <t xml:space="preserve"> Hanson's Building Supply</t>
    </r>
  </si>
  <si>
    <t>Parade Permit</t>
  </si>
  <si>
    <r>
      <t>Total</t>
    </r>
    <r>
      <rPr>
        <sz val="11"/>
        <rFont val="Arial"/>
        <family val="2"/>
      </rPr>
      <t xml:space="preserve"> City of Langley</t>
    </r>
  </si>
  <si>
    <t>National Recreation &amp; Park Assoc</t>
  </si>
  <si>
    <t>Doug Coutts Membership</t>
  </si>
  <si>
    <t>Carrie Monforte Membership</t>
  </si>
  <si>
    <r>
      <t>Total</t>
    </r>
    <r>
      <rPr>
        <sz val="11"/>
        <rFont val="Arial"/>
        <family val="2"/>
      </rPr>
      <t xml:space="preserve"> National Recreation &amp; Park Assoc</t>
    </r>
  </si>
  <si>
    <t>Invoice #557048</t>
  </si>
  <si>
    <t>Part Time Maintenance Laborer Ad</t>
  </si>
  <si>
    <r>
      <t xml:space="preserve">Total </t>
    </r>
    <r>
      <rPr>
        <sz val="11"/>
        <rFont val="Arial"/>
        <family val="2"/>
      </rPr>
      <t>Sound Publishing</t>
    </r>
  </si>
  <si>
    <t>Direct Sports</t>
  </si>
  <si>
    <t>Adult Softball Supplies</t>
  </si>
  <si>
    <t xml:space="preserve">AVG </t>
  </si>
  <si>
    <t>Anti-Virus Renewal</t>
  </si>
  <si>
    <t>Invoice dated 6/13/13</t>
  </si>
  <si>
    <t>*  Denotes a change to the original Voucher Listing prepared June 14, 2013, which was posted on the website.</t>
  </si>
  <si>
    <t>Vouchers for July 17, 2013</t>
  </si>
  <si>
    <t>Invoice #5000240092</t>
  </si>
  <si>
    <t>Invoice #200613</t>
  </si>
  <si>
    <t>Invoice #1</t>
  </si>
  <si>
    <t>Half of Swim Team Instruction</t>
  </si>
  <si>
    <t>Invoice dated 7/2/13</t>
  </si>
  <si>
    <t>Swim Lessons Session 1 Instruction</t>
  </si>
  <si>
    <t>Gabelein Bros Septic</t>
  </si>
  <si>
    <t>Invoice dated 6/25/13</t>
  </si>
  <si>
    <t>Septic Pumping at Lakes</t>
  </si>
  <si>
    <r>
      <t xml:space="preserve">Total </t>
    </r>
    <r>
      <rPr>
        <sz val="11"/>
        <rFont val="Arial"/>
        <family val="2"/>
      </rPr>
      <t>Gabelein Bros Septic</t>
    </r>
  </si>
  <si>
    <t>Invoice dated 6/27/13</t>
  </si>
  <si>
    <t>Invoice dated 6/28/13</t>
  </si>
  <si>
    <t>Supang Soccer Camp Instruction</t>
  </si>
  <si>
    <t>Account #20000501579</t>
  </si>
  <si>
    <t>Account #20001029427</t>
  </si>
  <si>
    <t>Account #20002086300</t>
  </si>
  <si>
    <t>Invoice #9707084048</t>
  </si>
  <si>
    <t>Cabela's</t>
  </si>
  <si>
    <t>Security Camera</t>
  </si>
  <si>
    <t>Total M&amp;O Vouchers prior to July 17, 2013</t>
  </si>
  <si>
    <t>7.15.13 Payroll Taxes</t>
  </si>
  <si>
    <t>TOTAL Electronic Pmts prior to July 17, 2013</t>
  </si>
  <si>
    <t>Vouchers to be approved at the July 17, 2013, Board meeting:</t>
  </si>
  <si>
    <t>Invoice #IM67027</t>
  </si>
  <si>
    <t>Cindy Calder</t>
  </si>
  <si>
    <t>Youth Tennis Cancellation</t>
  </si>
  <si>
    <r>
      <t xml:space="preserve">Total </t>
    </r>
    <r>
      <rPr>
        <sz val="11"/>
        <rFont val="Arial"/>
        <family val="2"/>
      </rPr>
      <t>Cindy Calder</t>
    </r>
  </si>
  <si>
    <t>Invoice #2199</t>
  </si>
  <si>
    <t>Invoice #2195</t>
  </si>
  <si>
    <t>Invoice dated 7/11/13</t>
  </si>
  <si>
    <t>Island Church of Whidbey</t>
  </si>
  <si>
    <t>Invoice dated 7/8/13</t>
  </si>
  <si>
    <t>Golf League Instruction</t>
  </si>
  <si>
    <r>
      <t xml:space="preserve">Total </t>
    </r>
    <r>
      <rPr>
        <sz val="11"/>
        <rFont val="Arial"/>
        <family val="2"/>
      </rPr>
      <t>Island Church of Whidbey</t>
    </r>
  </si>
  <si>
    <t>Island Greens</t>
  </si>
  <si>
    <r>
      <t xml:space="preserve">Total </t>
    </r>
    <r>
      <rPr>
        <sz val="11"/>
        <rFont val="Arial"/>
        <family val="2"/>
      </rPr>
      <t>Island Greens</t>
    </r>
  </si>
  <si>
    <t>Invoice #1048902</t>
  </si>
  <si>
    <t>Invoice #3282069</t>
  </si>
  <si>
    <t>Invoice #3281933</t>
  </si>
  <si>
    <t>Invoice #215676</t>
  </si>
  <si>
    <t>Invoice #215994</t>
  </si>
  <si>
    <t>Invoice #216437</t>
  </si>
  <si>
    <t>Les Schwab</t>
  </si>
  <si>
    <t>Invoice #41300041846</t>
  </si>
  <si>
    <t>Battery</t>
  </si>
  <si>
    <t>July 2013 Petty Cash</t>
  </si>
  <si>
    <t>Invoice #A422724</t>
  </si>
  <si>
    <t>Invoice #A423943</t>
  </si>
  <si>
    <t>Paint Remover</t>
  </si>
  <si>
    <t>Invoice #A423963</t>
  </si>
  <si>
    <t>Outdoor Cleaner</t>
  </si>
  <si>
    <t>Invoice #A423988</t>
  </si>
  <si>
    <t>Sprayer/Battery</t>
  </si>
  <si>
    <t>Invoice #A424547</t>
  </si>
  <si>
    <t>Invoice #A424683</t>
  </si>
  <si>
    <t>Invoice #A424923</t>
  </si>
  <si>
    <t>Marking Paint</t>
  </si>
  <si>
    <t>Invoice #A428981</t>
  </si>
  <si>
    <t>Pliers</t>
  </si>
  <si>
    <t>Invoice #A293368</t>
  </si>
  <si>
    <t>Simplot Partners</t>
  </si>
  <si>
    <t>Invoice #212016321</t>
  </si>
  <si>
    <r>
      <t xml:space="preserve">Total </t>
    </r>
    <r>
      <rPr>
        <sz val="11"/>
        <rFont val="Arial"/>
        <family val="2"/>
      </rPr>
      <t>Simplot Partners</t>
    </r>
  </si>
  <si>
    <t>Invoice #490258</t>
  </si>
  <si>
    <t>Rain Gear</t>
  </si>
  <si>
    <t>Invoice #561905</t>
  </si>
  <si>
    <t>Invoice #69676</t>
  </si>
  <si>
    <r>
      <t xml:space="preserve">Total </t>
    </r>
    <r>
      <rPr>
        <sz val="11"/>
        <rFont val="Arial"/>
        <family val="2"/>
      </rPr>
      <t>Southeastern Security Consultants</t>
    </r>
  </si>
  <si>
    <t>Invoice dated 7/12/13</t>
  </si>
  <si>
    <t>Swim South Whidbey</t>
  </si>
  <si>
    <t>Swim Team Instruction (Second Half)</t>
  </si>
  <si>
    <t>Swim Lessons Instruction Session 2</t>
  </si>
  <si>
    <r>
      <t xml:space="preserve">Total </t>
    </r>
    <r>
      <rPr>
        <sz val="11"/>
        <rFont val="Arial"/>
        <family val="2"/>
      </rPr>
      <t>Swim South Whidbey</t>
    </r>
  </si>
  <si>
    <t>US Tennis Association</t>
  </si>
  <si>
    <t>Renewal Notice</t>
  </si>
  <si>
    <r>
      <t xml:space="preserve">Total </t>
    </r>
    <r>
      <rPr>
        <sz val="11"/>
        <rFont val="Arial"/>
        <family val="2"/>
      </rPr>
      <t>US Tennis Association</t>
    </r>
  </si>
  <si>
    <t>Fees</t>
  </si>
  <si>
    <t>International Fee (AVG)</t>
  </si>
  <si>
    <t>Doug - Travel</t>
  </si>
  <si>
    <t>Terry Welch</t>
  </si>
  <si>
    <t>Invoice dated 7/9/13</t>
  </si>
  <si>
    <t>Babysitter Training Instruction</t>
  </si>
  <si>
    <r>
      <t xml:space="preserve">Total </t>
    </r>
    <r>
      <rPr>
        <sz val="11"/>
        <rFont val="Arial"/>
        <family val="2"/>
      </rPr>
      <t>Terry Welch</t>
    </r>
  </si>
  <si>
    <t>Invoice #415300-00</t>
  </si>
  <si>
    <t>Invoice #559827</t>
  </si>
  <si>
    <t>Invoice #3596580</t>
  </si>
  <si>
    <t>Telephone, Internet, Alarm &amp; Website</t>
  </si>
  <si>
    <t>7.31.13 - Payroll Taxes</t>
  </si>
  <si>
    <t>Total Electronic Payments for July 31, 2013</t>
  </si>
  <si>
    <t>for July 2013</t>
  </si>
  <si>
    <t>2nd Quarter 2013</t>
  </si>
  <si>
    <t>Champion America</t>
  </si>
  <si>
    <t>Invoice #9321611583</t>
  </si>
  <si>
    <r>
      <t xml:space="preserve">Total </t>
    </r>
    <r>
      <rPr>
        <sz val="11"/>
        <rFont val="Arial"/>
        <family val="2"/>
      </rPr>
      <t>Champion America</t>
    </r>
  </si>
  <si>
    <t>Linda Dobbs</t>
  </si>
  <si>
    <t>Concert Performer</t>
  </si>
  <si>
    <t>Concerts in the Park</t>
  </si>
  <si>
    <r>
      <t xml:space="preserve">Total </t>
    </r>
    <r>
      <rPr>
        <sz val="11"/>
        <rFont val="Arial"/>
        <family val="2"/>
      </rPr>
      <t>Linda Dobbs</t>
    </r>
  </si>
  <si>
    <t>Michael Fanning</t>
  </si>
  <si>
    <r>
      <t xml:space="preserve">Total </t>
    </r>
    <r>
      <rPr>
        <sz val="11"/>
        <rFont val="Arial"/>
        <family val="2"/>
      </rPr>
      <t>Michael Fanning</t>
    </r>
  </si>
  <si>
    <t>Dusti Graskrentz</t>
  </si>
  <si>
    <r>
      <t xml:space="preserve">Total </t>
    </r>
    <r>
      <rPr>
        <sz val="11"/>
        <rFont val="Arial"/>
        <family val="2"/>
      </rPr>
      <t>Dusti Graskrentz</t>
    </r>
  </si>
  <si>
    <t>Rotary Club of Whidbey Westside</t>
  </si>
  <si>
    <t>Invoice #74</t>
  </si>
  <si>
    <t>Semi-Annual Membership Dues</t>
  </si>
  <si>
    <r>
      <t xml:space="preserve">Total </t>
    </r>
    <r>
      <rPr>
        <sz val="11"/>
        <rFont val="Arial"/>
        <family val="2"/>
      </rPr>
      <t>Rotary Club of Whidbey</t>
    </r>
  </si>
  <si>
    <t>Walmart</t>
  </si>
  <si>
    <t>Tables</t>
  </si>
  <si>
    <t>Roadrunner Sports</t>
  </si>
  <si>
    <t>WA Dept of Correctional Industries</t>
  </si>
  <si>
    <t>Invoice #45-104199</t>
  </si>
  <si>
    <r>
      <t xml:space="preserve">Total </t>
    </r>
    <r>
      <rPr>
        <sz val="11"/>
        <rFont val="Arial"/>
        <family val="2"/>
      </rPr>
      <t>WA Dept of Correctional Industries</t>
    </r>
  </si>
  <si>
    <t>Whidbey Island Bank</t>
  </si>
  <si>
    <t>Dodge Truck</t>
  </si>
  <si>
    <t>Quarterly Loan Payment</t>
  </si>
  <si>
    <r>
      <t xml:space="preserve">Total </t>
    </r>
    <r>
      <rPr>
        <sz val="11"/>
        <rFont val="Arial"/>
        <family val="2"/>
      </rPr>
      <t>Whidbey Island Bank</t>
    </r>
  </si>
  <si>
    <t>Robertson Witmer</t>
  </si>
  <si>
    <r>
      <t xml:space="preserve">Total </t>
    </r>
    <r>
      <rPr>
        <sz val="11"/>
        <rFont val="Arial"/>
        <family val="2"/>
      </rPr>
      <t>Robertson Witmer</t>
    </r>
  </si>
  <si>
    <t>Vouchers for August 21. 2013</t>
  </si>
  <si>
    <t>Tenuda, Nick - Payroll</t>
  </si>
  <si>
    <t>Invoice #5000340255</t>
  </si>
  <si>
    <t>Invoice #596</t>
  </si>
  <si>
    <t>Andy Davis</t>
  </si>
  <si>
    <t>Invoice dated 7/16/13</t>
  </si>
  <si>
    <t>Falcon Basketball Instruction</t>
  </si>
  <si>
    <r>
      <t xml:space="preserve">Total </t>
    </r>
    <r>
      <rPr>
        <sz val="11"/>
        <rFont val="Arial"/>
        <family val="2"/>
      </rPr>
      <t>Andy Davis</t>
    </r>
  </si>
  <si>
    <t>Invoice #200713</t>
  </si>
  <si>
    <t>Invoice dated 7/4/13</t>
  </si>
  <si>
    <t>Dog Nosework</t>
  </si>
  <si>
    <t>Invoice #MR2013-2</t>
  </si>
  <si>
    <t>Invoice  dated 7/28/13</t>
  </si>
  <si>
    <t>Invoice #813</t>
  </si>
  <si>
    <t>Acct #200005015793</t>
  </si>
  <si>
    <t>Acct #200010294276</t>
  </si>
  <si>
    <t>Acct #200020863003</t>
  </si>
  <si>
    <t>South Whidbey High School ASB</t>
  </si>
  <si>
    <t>Falcon Basketball Proceeds</t>
  </si>
  <si>
    <r>
      <t xml:space="preserve">Total </t>
    </r>
    <r>
      <rPr>
        <sz val="11"/>
        <rFont val="Arial"/>
        <family val="2"/>
      </rPr>
      <t>South Whidbey High School ASB</t>
    </r>
  </si>
  <si>
    <t>Invoice dated 8/1/13</t>
  </si>
  <si>
    <t>Adult Sailing Instruction</t>
  </si>
  <si>
    <t>Youth Sailing Instruction</t>
  </si>
  <si>
    <r>
      <t xml:space="preserve">Total </t>
    </r>
    <r>
      <rPr>
        <sz val="11"/>
        <rFont val="Arial"/>
        <family val="2"/>
      </rPr>
      <t>South Whidbey Yacht Club</t>
    </r>
  </si>
  <si>
    <t>Swim Lessons Instruction</t>
  </si>
  <si>
    <r>
      <t xml:space="preserve">Total </t>
    </r>
    <r>
      <rPr>
        <sz val="11"/>
        <rFont val="Arial"/>
        <family val="2"/>
      </rPr>
      <t>Swim South Whidbey</t>
    </r>
  </si>
  <si>
    <t>Vanderslice Promotions</t>
  </si>
  <si>
    <t>Invoice #130726JR</t>
  </si>
  <si>
    <t>Triathlon T-shirts</t>
  </si>
  <si>
    <r>
      <t xml:space="preserve">Total </t>
    </r>
    <r>
      <rPr>
        <sz val="11"/>
        <rFont val="Arial"/>
        <family val="2"/>
      </rPr>
      <t>Vanderslice Promotions</t>
    </r>
  </si>
  <si>
    <t>Invoice #9708824154</t>
  </si>
  <si>
    <t>Invoice dated 8/5/13</t>
  </si>
  <si>
    <t>5k to 4 Mile Instruction</t>
  </si>
  <si>
    <t>Invoice dated 8/6/13</t>
  </si>
  <si>
    <t>Invoice #3608405</t>
  </si>
  <si>
    <t>Whidbey Island Kayaking Company</t>
  </si>
  <si>
    <t>Kayak Camp Instruction</t>
  </si>
  <si>
    <r>
      <t xml:space="preserve">Total </t>
    </r>
    <r>
      <rPr>
        <sz val="11"/>
        <rFont val="Arial"/>
        <family val="2"/>
      </rPr>
      <t>Whidbey Island Kayaking Co</t>
    </r>
  </si>
  <si>
    <t>Total M &amp; O Fund prior to August 21, 2013</t>
  </si>
  <si>
    <t>8.15.13 Payroll Taxes</t>
  </si>
  <si>
    <t>TOTAL Electronic Pmts prior to August 21, 2013</t>
  </si>
  <si>
    <t>Vouchers to be approved at the August 21, 2013, Board meeting:</t>
  </si>
  <si>
    <t>Invoice #91929</t>
  </si>
  <si>
    <t>B&amp;W Pump Company</t>
  </si>
  <si>
    <t>Invoice #15243</t>
  </si>
  <si>
    <t>Irrigation Pump</t>
  </si>
  <si>
    <r>
      <t xml:space="preserve">Total </t>
    </r>
    <r>
      <rPr>
        <sz val="11"/>
        <rFont val="Arial"/>
        <family val="2"/>
      </rPr>
      <t>B&amp;W Pump Company</t>
    </r>
  </si>
  <si>
    <t>Invoice #897854</t>
  </si>
  <si>
    <t>Invoice #897855</t>
  </si>
  <si>
    <t>Invoice #R14189</t>
  </si>
  <si>
    <t>Invoice #2240</t>
  </si>
  <si>
    <t>Invoice #2243</t>
  </si>
  <si>
    <t>Ewing</t>
  </si>
  <si>
    <t>Invoice #6826905</t>
  </si>
  <si>
    <t>Invoice #6813208</t>
  </si>
  <si>
    <r>
      <t xml:space="preserve">Total </t>
    </r>
    <r>
      <rPr>
        <sz val="11"/>
        <rFont val="Arial"/>
        <family val="2"/>
      </rPr>
      <t>Ewing</t>
    </r>
  </si>
  <si>
    <t>Lara Ford</t>
  </si>
  <si>
    <t>Invoice dated 8/14/13</t>
  </si>
  <si>
    <r>
      <t xml:space="preserve">Total </t>
    </r>
    <r>
      <rPr>
        <sz val="11"/>
        <rFont val="Arial"/>
        <family val="2"/>
      </rPr>
      <t>Lara Ford</t>
    </r>
  </si>
  <si>
    <t>Invoice dated 8/9/13</t>
  </si>
  <si>
    <t>Island County District Court</t>
  </si>
  <si>
    <t>Williams</t>
  </si>
  <si>
    <t>Garnishment</t>
  </si>
  <si>
    <r>
      <t xml:space="preserve">Total </t>
    </r>
    <r>
      <rPr>
        <sz val="11"/>
        <rFont val="Arial"/>
        <family val="2"/>
      </rPr>
      <t>Island County District Court</t>
    </r>
  </si>
  <si>
    <t>Invoice #509</t>
  </si>
  <si>
    <t>Invoice #3300654</t>
  </si>
  <si>
    <t>Invoice #3300790</t>
  </si>
  <si>
    <t>Invoice #216540</t>
  </si>
  <si>
    <t>Invoice #216834</t>
  </si>
  <si>
    <t>Invoice #217319</t>
  </si>
  <si>
    <t>Invoice #30995</t>
  </si>
  <si>
    <t>Account #200015042209</t>
  </si>
  <si>
    <t>August 2013 Petty Cash</t>
  </si>
  <si>
    <t>Receipts for July/August</t>
  </si>
  <si>
    <t>Invoice #A433514</t>
  </si>
  <si>
    <t>Spray Paint</t>
  </si>
  <si>
    <t>Invoice #A433941</t>
  </si>
  <si>
    <t>Invoice #A434535</t>
  </si>
  <si>
    <t>Cleaner</t>
  </si>
  <si>
    <t>Invoice #A435950</t>
  </si>
  <si>
    <t>Ball Valve</t>
  </si>
  <si>
    <t>Invoice #A439143</t>
  </si>
  <si>
    <t>Invoice #B125653</t>
  </si>
  <si>
    <t>Masking Tape and Cable Ties</t>
  </si>
  <si>
    <t>Invoice #B124734</t>
  </si>
  <si>
    <t>Door Stop</t>
  </si>
  <si>
    <t>Invoice #212017770</t>
  </si>
  <si>
    <t>Invoice #2352262</t>
  </si>
  <si>
    <t>Invoice #569063</t>
  </si>
  <si>
    <t>Legal Ad</t>
  </si>
  <si>
    <t>National Barricade Co</t>
  </si>
  <si>
    <t>Delineators for Triathlon</t>
  </si>
  <si>
    <t>Mr Music</t>
  </si>
  <si>
    <t>Sound System Rental for Concerts</t>
  </si>
  <si>
    <t>WA Dept of Health</t>
  </si>
  <si>
    <t>Community Park</t>
  </si>
  <si>
    <t>Annual Water Permit</t>
  </si>
  <si>
    <t>Sports Complex</t>
  </si>
  <si>
    <r>
      <t xml:space="preserve">Total </t>
    </r>
    <r>
      <rPr>
        <sz val="11"/>
        <rFont val="Arial"/>
        <family val="2"/>
      </rPr>
      <t>WA Dept of Health</t>
    </r>
  </si>
  <si>
    <t>Ferry Fees for July/Aug 2013</t>
  </si>
  <si>
    <t>8.31.13 Payroll Taxes</t>
  </si>
  <si>
    <t>Total Electronic Payments for August 31, 2013</t>
  </si>
  <si>
    <t>TOTAL M&amp;O Fund for August 2013</t>
  </si>
  <si>
    <t>Invoice #898187</t>
  </si>
  <si>
    <t>Invoice #898188</t>
  </si>
  <si>
    <t>Keepers of the Game</t>
  </si>
  <si>
    <t>Invoice dated 5/24/13</t>
  </si>
  <si>
    <t>Golf Instruction</t>
  </si>
  <si>
    <r>
      <t>Total</t>
    </r>
    <r>
      <rPr>
        <sz val="11"/>
        <rFont val="Arial"/>
        <family val="2"/>
      </rPr>
      <t xml:space="preserve"> Keepers of the Game</t>
    </r>
  </si>
  <si>
    <t>Invoice #SWPR2013-TRI</t>
  </si>
  <si>
    <t>Use of Bus for Triathlon</t>
  </si>
  <si>
    <r>
      <t>Total</t>
    </r>
    <r>
      <rPr>
        <sz val="11"/>
        <rFont val="Arial"/>
        <family val="2"/>
      </rPr>
      <t xml:space="preserve"> South Whidbey School District</t>
    </r>
  </si>
  <si>
    <t>Invoice #71224</t>
  </si>
  <si>
    <t>Invoice #71354</t>
  </si>
  <si>
    <t>Softballs for Adult Softball League</t>
  </si>
  <si>
    <t>Newegg.com</t>
  </si>
  <si>
    <t>Computer Hard Drive</t>
  </si>
  <si>
    <t>Invoice #9000455100</t>
  </si>
  <si>
    <t>Total Zep</t>
  </si>
  <si>
    <t>Vouchers for September 18, 2013</t>
  </si>
  <si>
    <t>Invoice #5000430758</t>
  </si>
  <si>
    <t>Invoice #200813</t>
  </si>
  <si>
    <t>Invoice dated 8/24/13</t>
  </si>
  <si>
    <t>Invoices dated 8/23/13</t>
  </si>
  <si>
    <t>Invoice #130902</t>
  </si>
  <si>
    <t>Payroll Garnishment</t>
  </si>
  <si>
    <r>
      <t xml:space="preserve">Total </t>
    </r>
    <r>
      <rPr>
        <sz val="11"/>
        <rFont val="Arial"/>
        <family val="2"/>
      </rPr>
      <t>Island Co District Court</t>
    </r>
  </si>
  <si>
    <t>Jack'd Skimboards</t>
  </si>
  <si>
    <t>Skimboarding Instruction</t>
  </si>
  <si>
    <r>
      <t xml:space="preserve">Total </t>
    </r>
    <r>
      <rPr>
        <sz val="11"/>
        <rFont val="Arial"/>
        <family val="2"/>
      </rPr>
      <t>Jack'd Skimboards</t>
    </r>
  </si>
  <si>
    <t>Dave Johnson</t>
  </si>
  <si>
    <t>Invoice dated 8/26/13</t>
  </si>
  <si>
    <r>
      <t xml:space="preserve">Total </t>
    </r>
    <r>
      <rPr>
        <sz val="11"/>
        <rFont val="Arial"/>
        <family val="2"/>
      </rPr>
      <t>Dave Johnson</t>
    </r>
  </si>
  <si>
    <t>Invoice #672530337001</t>
  </si>
  <si>
    <t>Invoice dated 8/28/13</t>
  </si>
  <si>
    <t>Traffic Control Services</t>
  </si>
  <si>
    <t>Invoice #7830</t>
  </si>
  <si>
    <t>Flaggers for Triathlon</t>
  </si>
  <si>
    <r>
      <t xml:space="preserve">Total </t>
    </r>
    <r>
      <rPr>
        <sz val="11"/>
        <rFont val="Arial"/>
        <family val="2"/>
      </rPr>
      <t>Traffic Control Services</t>
    </r>
  </si>
  <si>
    <t>United Site Services</t>
  </si>
  <si>
    <t>Invoice #114-1448870</t>
  </si>
  <si>
    <t>Portable Restrooms for Triathlon</t>
  </si>
  <si>
    <t>Invoice #114-1448879</t>
  </si>
  <si>
    <r>
      <t xml:space="preserve">Total </t>
    </r>
    <r>
      <rPr>
        <sz val="11"/>
        <rFont val="Arial"/>
        <family val="2"/>
      </rPr>
      <t>United Site Services</t>
    </r>
  </si>
  <si>
    <t>Invoice #9710493696</t>
  </si>
  <si>
    <t>Invoice #3620181</t>
  </si>
  <si>
    <t>Total M&amp;O Vouchers prior to 9/18/13</t>
  </si>
  <si>
    <t>9.15.13 Payroll</t>
  </si>
  <si>
    <t>Vouchers to be approved at the September 18, 2013, Board meeting:</t>
  </si>
  <si>
    <t>Island Co District Court</t>
  </si>
  <si>
    <t>Invoice #IM68982</t>
  </si>
  <si>
    <t>Mower Parts</t>
  </si>
  <si>
    <t>Harbor Mechanical</t>
  </si>
  <si>
    <t>Invoice #879702</t>
  </si>
  <si>
    <t>Bathroom Plumbing Repairs</t>
  </si>
  <si>
    <r>
      <t xml:space="preserve">Total </t>
    </r>
    <r>
      <rPr>
        <sz val="11"/>
        <rFont val="Arial"/>
        <family val="2"/>
      </rPr>
      <t>Harbor Mechanical</t>
    </r>
  </si>
  <si>
    <t>October 2013</t>
  </si>
  <si>
    <t>Invoice #3345138</t>
  </si>
  <si>
    <t>Invoice #3345273</t>
  </si>
  <si>
    <t>Invoice #217421</t>
  </si>
  <si>
    <t>Bottled Water for Triathlon</t>
  </si>
  <si>
    <t>Invoice #217424</t>
  </si>
  <si>
    <t>Invoice #218252</t>
  </si>
  <si>
    <t>Invoice #2011-0870</t>
  </si>
  <si>
    <t>September 2013 Petty Cash</t>
  </si>
  <si>
    <t>Receipts for September 2013</t>
  </si>
  <si>
    <t>Invoice #A443546</t>
  </si>
  <si>
    <t>Invoice #A444726</t>
  </si>
  <si>
    <t>Plumbing Supplies</t>
  </si>
  <si>
    <t>Invoice #A440705</t>
  </si>
  <si>
    <t>Invoice #71669</t>
  </si>
  <si>
    <t>Village Pizzeria</t>
  </si>
  <si>
    <t>Triathlon Dinner</t>
  </si>
  <si>
    <t>Holiday Inn</t>
  </si>
  <si>
    <t>Doug - training</t>
  </si>
  <si>
    <t>Interest</t>
  </si>
  <si>
    <t>Doug Ferry Trip</t>
  </si>
  <si>
    <t>Invoice #417805-00</t>
  </si>
  <si>
    <t>Island Co Fair Association</t>
  </si>
  <si>
    <t>Invoice dated 8/12/13</t>
  </si>
  <si>
    <t>Camping for Triathlon</t>
  </si>
  <si>
    <r>
      <t xml:space="preserve">Total </t>
    </r>
    <r>
      <rPr>
        <sz val="11"/>
        <rFont val="Arial"/>
        <family val="2"/>
      </rPr>
      <t>Island Co Fair Association</t>
    </r>
  </si>
  <si>
    <t>Invoice #WM11764</t>
  </si>
  <si>
    <t>09.30.13 Payroll</t>
  </si>
  <si>
    <t>Vouchers for September 2013</t>
  </si>
  <si>
    <r>
      <rPr>
        <b/>
        <sz val="11"/>
        <rFont val="Arial"/>
        <family val="2"/>
      </rPr>
      <t>Total</t>
    </r>
    <r>
      <rPr>
        <sz val="11"/>
        <rFont val="Arial"/>
        <family val="2"/>
      </rPr>
      <t xml:space="preserve"> Electronic Payments for September 2013</t>
    </r>
  </si>
  <si>
    <t>TOTAL M&amp;O Fund for September 2013</t>
  </si>
  <si>
    <t>Invoice #2282</t>
  </si>
  <si>
    <t>Invoice #2286</t>
  </si>
  <si>
    <t>Acct #200015042209</t>
  </si>
  <si>
    <t xml:space="preserve">Tenuta, Nick - Payroll </t>
  </si>
  <si>
    <t>Invoice dated 9/11/13</t>
  </si>
  <si>
    <t>Invoice #A450834</t>
  </si>
  <si>
    <t>Useless Bay Golf &amp; Country Club</t>
  </si>
  <si>
    <t>Pool Rental Agreement</t>
  </si>
  <si>
    <t>Pool Rental for Swim Lessons &amp; Swim Club</t>
  </si>
  <si>
    <r>
      <t xml:space="preserve">Total </t>
    </r>
    <r>
      <rPr>
        <sz val="11"/>
        <rFont val="Arial"/>
        <family val="2"/>
      </rPr>
      <t>Useless Bay Golf &amp; Country Club</t>
    </r>
  </si>
  <si>
    <t>Lincoln Computer</t>
  </si>
  <si>
    <t>Computer Repair</t>
  </si>
  <si>
    <t>Small Tools &amp; Blinds</t>
  </si>
  <si>
    <t>Office Max</t>
  </si>
  <si>
    <t>Cork Board</t>
  </si>
  <si>
    <t>Crash Plan</t>
  </si>
  <si>
    <t>Volunteer Recognition</t>
  </si>
  <si>
    <t>Invoice dated 9/17/13</t>
  </si>
  <si>
    <t>Signs for Triathlon</t>
  </si>
  <si>
    <r>
      <t xml:space="preserve">Total </t>
    </r>
    <r>
      <rPr>
        <sz val="11"/>
        <rFont val="Arial"/>
        <family val="2"/>
      </rPr>
      <t>City of Langley</t>
    </r>
  </si>
  <si>
    <t>Radio Shack</t>
  </si>
  <si>
    <t>Car Phone Charger</t>
  </si>
  <si>
    <t>*  Denotes a change to the original Voucher Listing prepared September 12, 2013, which was posted on the website.</t>
  </si>
  <si>
    <t>Vouchers for October 16, 2013</t>
  </si>
  <si>
    <t>Mackie, Erin - Payroll</t>
  </si>
  <si>
    <t>Invoice #93002</t>
  </si>
  <si>
    <t>Audit &amp; Adjustment Company</t>
  </si>
  <si>
    <t>A Williams</t>
  </si>
  <si>
    <r>
      <t xml:space="preserve">Total </t>
    </r>
    <r>
      <rPr>
        <sz val="11"/>
        <rFont val="Arial"/>
        <family val="2"/>
      </rPr>
      <t>Audit &amp; Adjustment Company</t>
    </r>
  </si>
  <si>
    <t xml:space="preserve">Concrete Nor'west </t>
  </si>
  <si>
    <t>Invoice #905230</t>
  </si>
  <si>
    <t>Invoice #905231</t>
  </si>
  <si>
    <r>
      <t xml:space="preserve">Total </t>
    </r>
    <r>
      <rPr>
        <sz val="11"/>
        <rFont val="Arial"/>
        <family val="2"/>
      </rPr>
      <t>Concrete Nor'west</t>
    </r>
  </si>
  <si>
    <t>Invoice #200913</t>
  </si>
  <si>
    <r>
      <t xml:space="preserve">Total </t>
    </r>
    <r>
      <rPr>
        <sz val="11"/>
        <rFont val="Arial"/>
        <family val="2"/>
      </rPr>
      <t>P.R. Driscoll</t>
    </r>
  </si>
  <si>
    <t>Milky Way Media</t>
  </si>
  <si>
    <t>Invoice dated 10/2/13</t>
  </si>
  <si>
    <r>
      <t xml:space="preserve">Total </t>
    </r>
    <r>
      <rPr>
        <sz val="11"/>
        <rFont val="Arial"/>
        <family val="2"/>
      </rPr>
      <t>Lara Ford</t>
    </r>
  </si>
  <si>
    <t>Invoice dated 9/10/13</t>
  </si>
  <si>
    <t>Earth Skills Camp Instruction</t>
  </si>
  <si>
    <r>
      <t xml:space="preserve">Total </t>
    </r>
    <r>
      <rPr>
        <sz val="11"/>
        <rFont val="Arial"/>
        <family val="2"/>
      </rPr>
      <t>Milky Way Media</t>
    </r>
  </si>
  <si>
    <t>Invoice #108289</t>
  </si>
  <si>
    <t>Truck Oil Change</t>
  </si>
  <si>
    <t>Ricoh USA</t>
  </si>
  <si>
    <t>Invoice #5027647020</t>
  </si>
  <si>
    <t>Invoice #5000510417</t>
  </si>
  <si>
    <r>
      <t xml:space="preserve">Total </t>
    </r>
    <r>
      <rPr>
        <sz val="11"/>
        <rFont val="Arial"/>
        <family val="2"/>
      </rPr>
      <t>Ricoh USA</t>
    </r>
  </si>
  <si>
    <t>Invoice #9712170915</t>
  </si>
  <si>
    <t>October 16, 2013</t>
  </si>
  <si>
    <t>10.15.13 Payroll Tax</t>
  </si>
  <si>
    <t>VOUCHERS TO BE APPROVED AT THE OCTOBER 16, 2013, BOARD MEETING:</t>
  </si>
  <si>
    <t>A. Williams</t>
  </si>
  <si>
    <t>Invoice #909693</t>
  </si>
  <si>
    <t>Invoice #909694</t>
  </si>
  <si>
    <t>Invoice #131009</t>
  </si>
  <si>
    <t>Invoice dated 10/10/13</t>
  </si>
  <si>
    <t>Newsletter Program Advertising</t>
  </si>
  <si>
    <t>Invoice #3364033</t>
  </si>
  <si>
    <t>Invoice #3364166</t>
  </si>
  <si>
    <t>Invoice #218747</t>
  </si>
  <si>
    <t>Invoice #18179</t>
  </si>
  <si>
    <t>Invoice #673777212</t>
  </si>
  <si>
    <t>Invoice #014616</t>
  </si>
  <si>
    <t>Sportsman Software Bi-Annual Maintenance</t>
  </si>
  <si>
    <t>Account #300000011068</t>
  </si>
  <si>
    <t>Account #300000003172</t>
  </si>
  <si>
    <t>Invoice #A452992</t>
  </si>
  <si>
    <t>Invoice #A454641</t>
  </si>
  <si>
    <t>Garbage Bags</t>
  </si>
  <si>
    <t>Invoice #A456859</t>
  </si>
  <si>
    <t>Cleaners &amp; Brushes</t>
  </si>
  <si>
    <t>Invoice #A457080</t>
  </si>
  <si>
    <t>Tripper Loop</t>
  </si>
  <si>
    <t>Invoice #B130960</t>
  </si>
  <si>
    <t>Cleaner &amp; Bleach</t>
  </si>
  <si>
    <t>Invoice #B132672</t>
  </si>
  <si>
    <t>Mouse Traps</t>
  </si>
  <si>
    <t>Invoice #494523</t>
  </si>
  <si>
    <t>Fence Posts &amp; Clothing</t>
  </si>
  <si>
    <t>Invoice #587705</t>
  </si>
  <si>
    <t>Basketball Coordinator Ad</t>
  </si>
  <si>
    <t>Invoice #SWPR2013-02</t>
  </si>
  <si>
    <t>Fuel for Apr - Aug 2013</t>
  </si>
  <si>
    <t>Invoice #2422</t>
  </si>
  <si>
    <t>Criminal Background Check</t>
  </si>
  <si>
    <t>10/1/13  Sears</t>
  </si>
  <si>
    <t>10/1/13  Home Depot</t>
  </si>
  <si>
    <t>Rubber Mats &amp; Dewalt Battery</t>
  </si>
  <si>
    <t>10/9/13  Constant Contact</t>
  </si>
  <si>
    <t>10/11/13  Finance Charges</t>
  </si>
  <si>
    <t>3rd Quarter 2013</t>
  </si>
  <si>
    <t>Worker's Compensation</t>
  </si>
  <si>
    <t>Unemployment Taxes</t>
  </si>
  <si>
    <t>Invoice #419913</t>
  </si>
  <si>
    <t>Invoice #3631921</t>
  </si>
  <si>
    <t>Phone, Internet &amp; Website &amp; Maint Fac Alarm Install</t>
  </si>
  <si>
    <t>Invoice #9000526712</t>
  </si>
  <si>
    <t>Vouchers for October 2013</t>
  </si>
  <si>
    <t>10.31.13 Payroll Tax</t>
  </si>
  <si>
    <t>10.31.13 Sales and B&amp;O Tax</t>
  </si>
  <si>
    <r>
      <t>TOTAL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Electronic Payments for October 2013</t>
    </r>
  </si>
  <si>
    <t>TOTAL M&amp;O Fund for October 2013</t>
  </si>
  <si>
    <t>Invoice dated 10/13/13</t>
  </si>
  <si>
    <t>Miriam Rose</t>
  </si>
  <si>
    <t>Invoice dated 10/16/13</t>
  </si>
  <si>
    <r>
      <t xml:space="preserve">Total </t>
    </r>
    <r>
      <rPr>
        <sz val="11"/>
        <rFont val="Arial"/>
        <family val="2"/>
      </rPr>
      <t>Miriam Rose</t>
    </r>
  </si>
  <si>
    <t>Invoice #77428</t>
  </si>
  <si>
    <t>Invoice #77429</t>
  </si>
  <si>
    <t>Invoice #A458419</t>
  </si>
  <si>
    <t>Invoice #A458613</t>
  </si>
  <si>
    <t>Keys &amp; Dust Mop</t>
  </si>
  <si>
    <t>Invoice #A458693</t>
  </si>
  <si>
    <t>Deck Cleaner</t>
  </si>
  <si>
    <t>Invoice #B133349</t>
  </si>
  <si>
    <t>Valve Shut Off</t>
  </si>
  <si>
    <t>Gwen Sipes</t>
  </si>
  <si>
    <t>Invoice dated 10/15/13</t>
  </si>
  <si>
    <t>Belly Dance Basics Instruction</t>
  </si>
  <si>
    <r>
      <t xml:space="preserve">Total </t>
    </r>
    <r>
      <rPr>
        <sz val="11"/>
        <rFont val="Arial"/>
        <family val="2"/>
      </rPr>
      <t>Gwen Sipes</t>
    </r>
  </si>
  <si>
    <t>Invoice #212019775</t>
  </si>
  <si>
    <r>
      <t xml:space="preserve">Total </t>
    </r>
    <r>
      <rPr>
        <sz val="11"/>
        <rFont val="Arial"/>
        <family val="2"/>
      </rPr>
      <t>Simplot</t>
    </r>
  </si>
  <si>
    <t>Invoice #2651</t>
  </si>
  <si>
    <t>10/14/13  Lowe's</t>
  </si>
  <si>
    <t>10/15/13  Lowe's</t>
  </si>
  <si>
    <t>Pressure Washer &amp; Deck Cleaner</t>
  </si>
  <si>
    <t>Account #8000119365</t>
  </si>
  <si>
    <t>Ram Truck Quarterly Payment</t>
  </si>
  <si>
    <t>*  Denotes a change to the original Voucher Listing prepared October 11, 2013, which was posted on the website.</t>
  </si>
  <si>
    <t>Vouchers for November 19, 2013</t>
  </si>
  <si>
    <t xml:space="preserve">Mackie, Erin - Payroll </t>
  </si>
  <si>
    <t>Invoice #201013</t>
  </si>
  <si>
    <t>Invoice dated 10/28/13</t>
  </si>
  <si>
    <t>Fall Dog Nosework Instruction</t>
  </si>
  <si>
    <t>Robert Effertz</t>
  </si>
  <si>
    <t>Invoice #103</t>
  </si>
  <si>
    <t>Lattes You'll Love Instruction</t>
  </si>
  <si>
    <r>
      <t xml:space="preserve">Total </t>
    </r>
    <r>
      <rPr>
        <sz val="11"/>
        <rFont val="Arial"/>
        <family val="2"/>
      </rPr>
      <t>Robert Effertz</t>
    </r>
  </si>
  <si>
    <t>Invoice #2319</t>
  </si>
  <si>
    <t>Invoice #2322</t>
  </si>
  <si>
    <t>Invoice dated 11/1/13</t>
  </si>
  <si>
    <t>Susan Ishikawa</t>
  </si>
  <si>
    <t>Invoice dated 10/29/13</t>
  </si>
  <si>
    <t>Sign Language Instruction</t>
  </si>
  <si>
    <r>
      <t xml:space="preserve">Total </t>
    </r>
    <r>
      <rPr>
        <sz val="11"/>
        <rFont val="Arial"/>
        <family val="2"/>
      </rPr>
      <t>Susan Ishikawa</t>
    </r>
  </si>
  <si>
    <t>Julianne Nyberg</t>
  </si>
  <si>
    <t>Running Club Cancellation</t>
  </si>
  <si>
    <r>
      <t xml:space="preserve">Total </t>
    </r>
    <r>
      <rPr>
        <sz val="11"/>
        <rFont val="Arial"/>
        <family val="2"/>
      </rPr>
      <t>Julianne Nyberg</t>
    </r>
  </si>
  <si>
    <t>Invoice #3408468</t>
  </si>
  <si>
    <t>Invoice #3408602</t>
  </si>
  <si>
    <t>Refuse Removal - Office Building</t>
  </si>
  <si>
    <t>Acct #6087</t>
  </si>
  <si>
    <r>
      <t xml:space="preserve">Total </t>
    </r>
    <r>
      <rPr>
        <sz val="11"/>
        <rFont val="Arial"/>
        <family val="2"/>
      </rPr>
      <t>Office Depot</t>
    </r>
  </si>
  <si>
    <t>Account #200020863003</t>
  </si>
  <si>
    <t>Account #200010294276</t>
  </si>
  <si>
    <t>Ricoh USA Inc</t>
  </si>
  <si>
    <t>Invoice #5000593372</t>
  </si>
  <si>
    <r>
      <t xml:space="preserve">Total </t>
    </r>
    <r>
      <rPr>
        <sz val="11"/>
        <rFont val="Arial"/>
        <family val="2"/>
      </rPr>
      <t>Ricoh USA Inc.</t>
    </r>
  </si>
  <si>
    <t>Invoice #201735</t>
  </si>
  <si>
    <t>Receipt Books</t>
  </si>
  <si>
    <t>Invoice #3207</t>
  </si>
  <si>
    <t>Invoice #3254</t>
  </si>
  <si>
    <t>Invoice #3300</t>
  </si>
  <si>
    <t>State Auditors Office</t>
  </si>
  <si>
    <t>Invoice #L100269</t>
  </si>
  <si>
    <t>Audit</t>
  </si>
  <si>
    <r>
      <t xml:space="preserve">Total </t>
    </r>
    <r>
      <rPr>
        <sz val="11"/>
        <rFont val="Arial"/>
        <family val="2"/>
      </rPr>
      <t>State Auditors Office</t>
    </r>
  </si>
  <si>
    <t>Invoice #6713865417</t>
  </si>
  <si>
    <t>Girls Basketball Supplies</t>
  </si>
  <si>
    <t>Jump USA</t>
  </si>
  <si>
    <t>Annual Business License Renewal</t>
  </si>
  <si>
    <t>Vistaprint</t>
  </si>
  <si>
    <t>Banners for Programs</t>
  </si>
  <si>
    <t>Code 42 Software</t>
  </si>
  <si>
    <t>David Welton</t>
  </si>
  <si>
    <t>Invoice dated 11/6/13</t>
  </si>
  <si>
    <t>Digital Photography Instructor</t>
  </si>
  <si>
    <r>
      <t xml:space="preserve">Total </t>
    </r>
    <r>
      <rPr>
        <sz val="11"/>
        <rFont val="Arial"/>
        <family val="2"/>
      </rPr>
      <t>David Welton</t>
    </r>
  </si>
  <si>
    <t>Invoice #3643646</t>
  </si>
  <si>
    <t>Telephone, Internet, Website &amp; Alarm Monitoring</t>
  </si>
  <si>
    <t>Total M &amp; O Fund Vouchers prior to 11/19/13</t>
  </si>
  <si>
    <t>11.15.13 Payroll Tax</t>
  </si>
  <si>
    <t>Vouchers to be approved at the November 19, 2013, Board meeting:</t>
  </si>
  <si>
    <t>Invoice #93824</t>
  </si>
  <si>
    <t>Invoice #93893</t>
  </si>
  <si>
    <t>Invoice #916278</t>
  </si>
  <si>
    <t>Invoice dated 11/15/13</t>
  </si>
  <si>
    <t>Youth Tennis Instruction Nov/Dec</t>
  </si>
  <si>
    <t>Youth Tennis Instruction Oct/Nov</t>
  </si>
  <si>
    <t>Invoice #52068A</t>
  </si>
  <si>
    <t>Pipe</t>
  </si>
  <si>
    <t>December 2013</t>
  </si>
  <si>
    <t>Invoice #218963</t>
  </si>
  <si>
    <t>Invoice #219614</t>
  </si>
  <si>
    <t>Receipts from Oct/Nov</t>
  </si>
  <si>
    <t>Postage and Cable</t>
  </si>
  <si>
    <r>
      <t>Total</t>
    </r>
    <r>
      <rPr>
        <sz val="11"/>
        <rFont val="Arial"/>
        <family val="2"/>
      </rPr>
      <t xml:space="preserve"> Petty Cash</t>
    </r>
  </si>
  <si>
    <t>Account #30000011068</t>
  </si>
  <si>
    <t>Invoice #106</t>
  </si>
  <si>
    <t>Bi-Annual Membership Dues - Doug</t>
  </si>
  <si>
    <r>
      <t xml:space="preserve">Total </t>
    </r>
    <r>
      <rPr>
        <sz val="11"/>
        <rFont val="Arial"/>
        <family val="2"/>
      </rPr>
      <t>Rotary Club of Whidbey Westside</t>
    </r>
  </si>
  <si>
    <t>Invoice #A460959</t>
  </si>
  <si>
    <t>Bulbs</t>
  </si>
  <si>
    <t>Invoice #A461067</t>
  </si>
  <si>
    <t>Outlet</t>
  </si>
  <si>
    <t>Invoice #A461097</t>
  </si>
  <si>
    <t>Fixture</t>
  </si>
  <si>
    <t>Invoice #A461257</t>
  </si>
  <si>
    <t>Storage Hooks</t>
  </si>
  <si>
    <t>Invoice #A462499</t>
  </si>
  <si>
    <t>Couplings</t>
  </si>
  <si>
    <t>Invoice #A464040</t>
  </si>
  <si>
    <t>Trailer Hitch</t>
  </si>
  <si>
    <t>Invoice #A464362</t>
  </si>
  <si>
    <t>Invoice #A464403</t>
  </si>
  <si>
    <t>Invoice #A464511</t>
  </si>
  <si>
    <t>Trailer Coupler</t>
  </si>
  <si>
    <t>Invoice #A465788</t>
  </si>
  <si>
    <t>Padlock &amp; Bleach</t>
  </si>
  <si>
    <t>Invoice #A465991</t>
  </si>
  <si>
    <t>Invoice #B133821</t>
  </si>
  <si>
    <t xml:space="preserve">Padlock </t>
  </si>
  <si>
    <t>Invoice #2025358-0001-02</t>
  </si>
  <si>
    <t>Invoice #3890</t>
  </si>
  <si>
    <t>Invoice #65462</t>
  </si>
  <si>
    <t>Safety Sign</t>
  </si>
  <si>
    <t>Invioce #421256</t>
  </si>
  <si>
    <t>Vouchers for November 2013</t>
  </si>
  <si>
    <t>11.30.13  Payroll Tax</t>
  </si>
  <si>
    <t>TOTAL Electronic Payments for November 2013</t>
  </si>
  <si>
    <t>TOTAL M&amp;O Fund for November 2013</t>
  </si>
  <si>
    <r>
      <t xml:space="preserve">Total </t>
    </r>
    <r>
      <rPr>
        <sz val="11"/>
        <rFont val="Arial"/>
        <family val="2"/>
      </rPr>
      <t>Southeastern Security Cons</t>
    </r>
  </si>
  <si>
    <t>Invoice #52553A</t>
  </si>
  <si>
    <t>Sealant</t>
  </si>
  <si>
    <t>State Auditor's Office</t>
  </si>
  <si>
    <t>Invoice #L100592</t>
  </si>
  <si>
    <t>State Audit</t>
  </si>
  <si>
    <r>
      <t xml:space="preserve">Total </t>
    </r>
    <r>
      <rPr>
        <sz val="11"/>
        <rFont val="Arial"/>
        <family val="2"/>
      </rPr>
      <t>State Auditor's Office</t>
    </r>
  </si>
  <si>
    <t>Invoice #94088</t>
  </si>
  <si>
    <t>Invoice #94094</t>
  </si>
  <si>
    <t>Crushed Rock for Goss Lake</t>
  </si>
  <si>
    <t>Invoice #94106</t>
  </si>
  <si>
    <t>Invoice #2359</t>
  </si>
  <si>
    <t>Invoice #2360</t>
  </si>
  <si>
    <t>Music Together of Whidbey Island</t>
  </si>
  <si>
    <r>
      <t>Total</t>
    </r>
    <r>
      <rPr>
        <sz val="11"/>
        <rFont val="Arial"/>
        <family val="2"/>
      </rPr>
      <t xml:space="preserve"> Music Together of WI</t>
    </r>
  </si>
  <si>
    <t>Invoice #A467181</t>
  </si>
  <si>
    <t>Invoice #65774</t>
  </si>
  <si>
    <t>Cushman Truckster</t>
  </si>
  <si>
    <t>*  Denotes a change to the original Voucher Listing prepared November 15, 2013, which was posted on the website.</t>
  </si>
  <si>
    <t>Vouchers for December 17, 2013</t>
  </si>
  <si>
    <t>Schuster, Kristen - Payroll</t>
  </si>
  <si>
    <t>Agape Covenant Cleaning</t>
  </si>
  <si>
    <t>Invoice #1335952</t>
  </si>
  <si>
    <r>
      <t xml:space="preserve">Total </t>
    </r>
    <r>
      <rPr>
        <sz val="11"/>
        <rFont val="Arial"/>
        <family val="2"/>
      </rPr>
      <t>Agape Covenant Cleaning</t>
    </r>
  </si>
  <si>
    <t>Invoice #94138</t>
  </si>
  <si>
    <t>Invoice #94267</t>
  </si>
  <si>
    <t>Invoice dated 12/3/13</t>
  </si>
  <si>
    <t>Shannon Lind</t>
  </si>
  <si>
    <t>Invoice dated 12/2/13</t>
  </si>
  <si>
    <t>Running Club Instruction</t>
  </si>
  <si>
    <r>
      <t xml:space="preserve">Total </t>
    </r>
    <r>
      <rPr>
        <sz val="11"/>
        <rFont val="Arial"/>
        <family val="2"/>
      </rPr>
      <t>Shannon Lind</t>
    </r>
  </si>
  <si>
    <t>MRSC Rosters</t>
  </si>
  <si>
    <t>Invoice #AG11401</t>
  </si>
  <si>
    <t>Enrollment Fee for Small Works Roster</t>
  </si>
  <si>
    <r>
      <t xml:space="preserve">Total </t>
    </r>
    <r>
      <rPr>
        <sz val="11"/>
        <rFont val="Arial"/>
        <family val="2"/>
      </rPr>
      <t>MRSC Rosters</t>
    </r>
  </si>
  <si>
    <t>Invoice #685457007</t>
  </si>
  <si>
    <t>Planet Turf</t>
  </si>
  <si>
    <t>Invoice #5663</t>
  </si>
  <si>
    <t>Grass Seed</t>
  </si>
  <si>
    <r>
      <t xml:space="preserve">Total </t>
    </r>
    <r>
      <rPr>
        <sz val="11"/>
        <rFont val="Arial"/>
        <family val="2"/>
      </rPr>
      <t>Planet Turf</t>
    </r>
  </si>
  <si>
    <t>Invoice #112013</t>
  </si>
  <si>
    <t>Invoice #112213</t>
  </si>
  <si>
    <t>Ricoh USA Inc.</t>
  </si>
  <si>
    <t>Invoice #5000677995</t>
  </si>
  <si>
    <t>Copier Monthly Lease</t>
  </si>
  <si>
    <t>Invoice #4141</t>
  </si>
  <si>
    <t>Invoice #4323</t>
  </si>
  <si>
    <r>
      <t xml:space="preserve">Total </t>
    </r>
    <r>
      <rPr>
        <sz val="11"/>
        <rFont val="Arial"/>
        <family val="2"/>
      </rPr>
      <t>Southeastern Security Consultants</t>
    </r>
  </si>
  <si>
    <t>Doug Spalding</t>
  </si>
  <si>
    <t>Invoice #366878</t>
  </si>
  <si>
    <t>Cement at Maintenance Facility</t>
  </si>
  <si>
    <r>
      <t xml:space="preserve">Total </t>
    </r>
    <r>
      <rPr>
        <sz val="11"/>
        <rFont val="Arial"/>
        <family val="2"/>
      </rPr>
      <t>Doug Spalding</t>
    </r>
  </si>
  <si>
    <t>Invoice #9715568022</t>
  </si>
  <si>
    <t>Cell Phone Service for November</t>
  </si>
  <si>
    <t>Permit #47616</t>
  </si>
  <si>
    <t>Renewal of Tom's Pesticide License</t>
  </si>
  <si>
    <t>Invoice #9461</t>
  </si>
  <si>
    <t>Invoice #3655274</t>
  </si>
  <si>
    <t>TOTAL M&amp;O Fund prior to Dec 17, 2013</t>
  </si>
  <si>
    <t>12.15.13 Payroll Tax</t>
  </si>
  <si>
    <t>Vouchers to be approved at the December 17, 2013, Board meeting:</t>
  </si>
  <si>
    <t>Invoice #94295</t>
  </si>
  <si>
    <t>Invoice #94299</t>
  </si>
  <si>
    <t>Invoice #94349</t>
  </si>
  <si>
    <t>Invoice #94350</t>
  </si>
  <si>
    <t>2014 Agreement</t>
  </si>
  <si>
    <t>Invoice #923640</t>
  </si>
  <si>
    <t>Cement around Maintenance Facility</t>
  </si>
  <si>
    <t>Delta Dental</t>
  </si>
  <si>
    <t>Dental Insurance for January</t>
  </si>
  <si>
    <t>Monthly Dental Insurance</t>
  </si>
  <si>
    <r>
      <t xml:space="preserve">Total </t>
    </r>
    <r>
      <rPr>
        <sz val="11"/>
        <rFont val="Arial"/>
        <family val="2"/>
      </rPr>
      <t>Delta Dental</t>
    </r>
  </si>
  <si>
    <t>Invoice #78112</t>
  </si>
  <si>
    <t>Chainsaw Repair</t>
  </si>
  <si>
    <r>
      <t xml:space="preserve">Total </t>
    </r>
    <r>
      <rPr>
        <sz val="11"/>
        <rFont val="Arial"/>
        <family val="2"/>
      </rPr>
      <t>Freeland Ace Hardware</t>
    </r>
  </si>
  <si>
    <t>Invoice #53321A</t>
  </si>
  <si>
    <t>Invoice #54822A</t>
  </si>
  <si>
    <t>Island County Public Health</t>
  </si>
  <si>
    <t>2014 Permit</t>
  </si>
  <si>
    <t>Food Service Establishment Permit</t>
  </si>
  <si>
    <r>
      <t xml:space="preserve">Total </t>
    </r>
    <r>
      <rPr>
        <sz val="11"/>
        <rFont val="Arial"/>
        <family val="2"/>
      </rPr>
      <t>Island County Public Health</t>
    </r>
  </si>
  <si>
    <t>January 2014</t>
  </si>
  <si>
    <t>Invoice #3427221</t>
  </si>
  <si>
    <t>Invoice #3427354</t>
  </si>
  <si>
    <t>Invoice #219746</t>
  </si>
  <si>
    <t>Invoice #220029</t>
  </si>
  <si>
    <t>Invoice #220439</t>
  </si>
  <si>
    <t>December 2013 Petty Cash</t>
  </si>
  <si>
    <t xml:space="preserve">Health Insurance </t>
  </si>
  <si>
    <t>Invoice #A467705</t>
  </si>
  <si>
    <t>Faucet Cover</t>
  </si>
  <si>
    <t>Invoice #A467840</t>
  </si>
  <si>
    <t>Cutting Bit</t>
  </si>
  <si>
    <t>Invoice #A467852</t>
  </si>
  <si>
    <t>Cutting Bit Replaced</t>
  </si>
  <si>
    <t>Invoice #A472306</t>
  </si>
  <si>
    <t>Grab Bars</t>
  </si>
  <si>
    <t>Invoice #A472444</t>
  </si>
  <si>
    <t>Invoice #B136093</t>
  </si>
  <si>
    <t>Bolts</t>
  </si>
  <si>
    <t>Invoice #B136145</t>
  </si>
  <si>
    <t>Hardware</t>
  </si>
  <si>
    <t>Invoice #B136201</t>
  </si>
  <si>
    <t>HVAC Tape</t>
  </si>
  <si>
    <t>Invoice #B137415</t>
  </si>
  <si>
    <t>Venting Supplies</t>
  </si>
  <si>
    <t>Invoice #B137535</t>
  </si>
  <si>
    <t>Rope</t>
  </si>
  <si>
    <t>Invoice dated 12/11/13</t>
  </si>
  <si>
    <t>Belly Dance Instruction</t>
  </si>
  <si>
    <r>
      <t>Total</t>
    </r>
    <r>
      <rPr>
        <sz val="11"/>
        <rFont val="Arial"/>
        <family val="2"/>
      </rPr>
      <t xml:space="preserve"> Gwen Sipes</t>
    </r>
  </si>
  <si>
    <t>Invoice #2155507</t>
  </si>
  <si>
    <t>R J Thomas Manufacturing</t>
  </si>
  <si>
    <t>Invoice #EM85265</t>
  </si>
  <si>
    <t>BBQ Grill for Park</t>
  </si>
  <si>
    <r>
      <t>Total</t>
    </r>
    <r>
      <rPr>
        <sz val="11"/>
        <rFont val="Arial"/>
        <family val="2"/>
      </rPr>
      <t xml:space="preserve"> R J Thomas Manufacturing</t>
    </r>
  </si>
  <si>
    <t>Acclivity</t>
  </si>
  <si>
    <t>Accounting Software Renewal</t>
  </si>
  <si>
    <t>Trees</t>
  </si>
  <si>
    <t>Jensen's Floor Coverings</t>
  </si>
  <si>
    <t>Adhesive</t>
  </si>
  <si>
    <t>Race Center NW</t>
  </si>
  <si>
    <t>Vista Print</t>
  </si>
  <si>
    <t>Program Banners</t>
  </si>
  <si>
    <t>Ferry Trip - Doug</t>
  </si>
  <si>
    <t>Invoice #6-470535.1</t>
  </si>
  <si>
    <t>Vouchers for December 2013</t>
  </si>
  <si>
    <t>12.31.13  Payroll Tax</t>
  </si>
  <si>
    <t>TOTAL Electronic Payments for December 2013</t>
  </si>
  <si>
    <t>TOTAL M&amp;O Fund for December 2013</t>
  </si>
  <si>
    <r>
      <t xml:space="preserve">Total </t>
    </r>
    <r>
      <rPr>
        <sz val="11"/>
        <rFont val="Arial"/>
        <family val="2"/>
      </rPr>
      <t>Western Equipment Distributors</t>
    </r>
  </si>
  <si>
    <t>Invoice dated 12/16/13</t>
  </si>
  <si>
    <r>
      <t>Total</t>
    </r>
    <r>
      <rPr>
        <sz val="11"/>
        <rFont val="Arial"/>
        <family val="2"/>
      </rPr>
      <t xml:space="preserve"> Miriam Rose</t>
    </r>
  </si>
  <si>
    <t>Invoice #4955</t>
  </si>
  <si>
    <r>
      <t>Total</t>
    </r>
    <r>
      <rPr>
        <sz val="11"/>
        <rFont val="Arial"/>
        <family val="2"/>
      </rPr>
      <t xml:space="preserve"> Southeastern Security Consult</t>
    </r>
  </si>
  <si>
    <t>Finance Charge</t>
  </si>
  <si>
    <t>Ferry Trip - Carrie</t>
  </si>
  <si>
    <t>Vouchers for January 22, 2014</t>
  </si>
  <si>
    <t>Dodgeball Monitor</t>
  </si>
  <si>
    <t>A-1 South Island Lock and Key</t>
  </si>
  <si>
    <t>Invoice #10015</t>
  </si>
  <si>
    <t>Padlocks and Re-keying Locks</t>
  </si>
  <si>
    <r>
      <t xml:space="preserve">Total </t>
    </r>
    <r>
      <rPr>
        <sz val="11"/>
        <rFont val="Arial"/>
        <family val="2"/>
      </rPr>
      <t>A-1 South Island Lock and Key</t>
    </r>
  </si>
  <si>
    <t>Bank of New York Mellon</t>
  </si>
  <si>
    <t>Invoice #111-1579968</t>
  </si>
  <si>
    <t>Bond Administration Fee</t>
  </si>
  <si>
    <t>Invoice #111-1580185</t>
  </si>
  <si>
    <r>
      <t xml:space="preserve">Total </t>
    </r>
    <r>
      <rPr>
        <sz val="11"/>
        <rFont val="Arial"/>
        <family val="2"/>
      </rPr>
      <t>Bank of New York Mellon</t>
    </r>
  </si>
  <si>
    <t>Cohen, Mannie, Theune &amp; Mannie</t>
  </si>
  <si>
    <t>Invoice #1477-00M</t>
  </si>
  <si>
    <t>Opinion Letter for LOCAL Program Loan</t>
  </si>
  <si>
    <r>
      <t xml:space="preserve">Total </t>
    </r>
    <r>
      <rPr>
        <sz val="11"/>
        <rFont val="Arial"/>
        <family val="2"/>
      </rPr>
      <t>Cohen, Mannie, Theune &amp; Mannie</t>
    </r>
  </si>
  <si>
    <t>Environmental Diagnostics</t>
  </si>
  <si>
    <t>Invoice #467</t>
  </si>
  <si>
    <t>Soil Testing</t>
  </si>
  <si>
    <r>
      <t xml:space="preserve">Total </t>
    </r>
    <r>
      <rPr>
        <sz val="11"/>
        <rFont val="Arial"/>
        <family val="2"/>
      </rPr>
      <t>Environmental Diagnostics</t>
    </r>
  </si>
  <si>
    <t>Fire Chief Equipment</t>
  </si>
  <si>
    <t>Invoice #30137-IN</t>
  </si>
  <si>
    <t>Fire Extinguisher Maintenance</t>
  </si>
  <si>
    <r>
      <t xml:space="preserve">Total </t>
    </r>
    <r>
      <rPr>
        <sz val="11"/>
        <rFont val="Arial"/>
        <family val="2"/>
      </rPr>
      <t>Fire Chief Equipment</t>
    </r>
  </si>
  <si>
    <t>Invoice dated 12/20/13</t>
  </si>
  <si>
    <t>Invoice dated 12/24/13</t>
  </si>
  <si>
    <t>Invoice #5028772607</t>
  </si>
  <si>
    <t>Invoice #5000755591</t>
  </si>
  <si>
    <t>Monthly Copier Maintenance</t>
  </si>
  <si>
    <t>Invoice #66120</t>
  </si>
  <si>
    <t>Invoice #66180</t>
  </si>
  <si>
    <t>Invoice #9717279232</t>
  </si>
  <si>
    <t>Red Lion Hotel</t>
  </si>
  <si>
    <t>Tom's Training</t>
  </si>
  <si>
    <t>Adventures NW</t>
  </si>
  <si>
    <t>WRPA</t>
  </si>
  <si>
    <t>Invoice #13-291</t>
  </si>
  <si>
    <t>Risk Management Training for Doug</t>
  </si>
  <si>
    <r>
      <t xml:space="preserve">Total </t>
    </r>
    <r>
      <rPr>
        <sz val="11"/>
        <rFont val="Arial"/>
        <family val="2"/>
      </rPr>
      <t>WRPA</t>
    </r>
  </si>
  <si>
    <t>Triangle Charter Service</t>
  </si>
  <si>
    <t>Invoice #5005</t>
  </si>
  <si>
    <t>Snowrider Charter</t>
  </si>
  <si>
    <t>Invoice #3666828</t>
  </si>
  <si>
    <t>Telephone, Internet, Alarm Monitoring &amp; Website Host</t>
  </si>
  <si>
    <t>Total M &amp; O Fund prior to January 22, 2014</t>
  </si>
  <si>
    <t>Vouchers to be approved at the January 22, 2014, Board meeting:</t>
  </si>
  <si>
    <t>Dental Insurance</t>
  </si>
  <si>
    <r>
      <t>Total</t>
    </r>
    <r>
      <rPr>
        <sz val="11"/>
        <rFont val="Arial"/>
        <family val="2"/>
      </rPr>
      <t xml:space="preserve"> Delta Dental</t>
    </r>
  </si>
  <si>
    <t>Email Newsletter Advertising</t>
  </si>
  <si>
    <r>
      <t>Total</t>
    </r>
    <r>
      <rPr>
        <sz val="11"/>
        <rFont val="Arial"/>
        <family val="2"/>
      </rPr>
      <t xml:space="preserve"> Drewslist</t>
    </r>
  </si>
  <si>
    <t>Invoice dated 1/9/14</t>
  </si>
  <si>
    <t>Kids Tennis Team Instruction</t>
  </si>
  <si>
    <r>
      <t>Total</t>
    </r>
    <r>
      <rPr>
        <sz val="11"/>
        <rFont val="Arial"/>
        <family val="2"/>
      </rPr>
      <t xml:space="preserve"> Lara Ford</t>
    </r>
  </si>
  <si>
    <t>Invoice #58072A</t>
  </si>
  <si>
    <t>Invoice #58110A</t>
  </si>
  <si>
    <t>February 2014</t>
  </si>
  <si>
    <t>Invoice #3470452</t>
  </si>
  <si>
    <t>Invoice #3470584</t>
  </si>
  <si>
    <t>Invoice #220500</t>
  </si>
  <si>
    <t>Invoice #220502</t>
  </si>
  <si>
    <t>Invoice #220825</t>
  </si>
  <si>
    <t>Invoice #221275</t>
  </si>
  <si>
    <t>Invoice #221311</t>
  </si>
  <si>
    <t>Receipts</t>
  </si>
  <si>
    <t>Invoice #A474638</t>
  </si>
  <si>
    <t>Invoice #A477058</t>
  </si>
  <si>
    <t>Invoice #A477583</t>
  </si>
  <si>
    <t>Invoice #A478546</t>
  </si>
  <si>
    <t>Invoice #A478668</t>
  </si>
  <si>
    <t>Invoice #A479047</t>
  </si>
  <si>
    <t>Battery &amp; Gas Can</t>
  </si>
  <si>
    <t>Invoice #A480506</t>
  </si>
  <si>
    <t>Hose &amp; Connectors</t>
  </si>
  <si>
    <t>Invoice #B138946</t>
  </si>
  <si>
    <t>Invoice #B140678</t>
  </si>
  <si>
    <t>Hook Set &amp; Hangers</t>
  </si>
  <si>
    <t>Invoice #5229</t>
  </si>
  <si>
    <t>Invoice #5336</t>
  </si>
  <si>
    <t>Invoice #5450</t>
  </si>
  <si>
    <t>Invoice #5585</t>
  </si>
  <si>
    <t>Invoice #5605</t>
  </si>
  <si>
    <t>Invoice #5625</t>
  </si>
  <si>
    <t>Invoice #5680</t>
  </si>
  <si>
    <t>Dogipot Bags</t>
  </si>
  <si>
    <t>Paper 2U</t>
  </si>
  <si>
    <t>Poster Paper</t>
  </si>
  <si>
    <t>Active Network</t>
  </si>
  <si>
    <t>Race Director Training</t>
  </si>
  <si>
    <t>National Center for Safety Initiatives</t>
  </si>
  <si>
    <t>iStock Photo</t>
  </si>
  <si>
    <t>Doug - Training</t>
  </si>
  <si>
    <t>Code 42</t>
  </si>
  <si>
    <t>Cloud Backup</t>
  </si>
  <si>
    <t>4th Quarter 2013</t>
  </si>
  <si>
    <t>4th Qtr 2013 Worker's Compensation</t>
  </si>
  <si>
    <t>4th Qtr 2013 Unemployment Taxes</t>
  </si>
  <si>
    <t>Quarterly Truck Payment</t>
  </si>
  <si>
    <t>Invoice #9000691605</t>
  </si>
  <si>
    <t>TOTAL Vouchers for January 2014</t>
  </si>
  <si>
    <t>January Payroll Tax Liability</t>
  </si>
  <si>
    <t>1.31.14 Payroll Taxes</t>
  </si>
  <si>
    <t>Invoice #A481665</t>
  </si>
  <si>
    <t>Trash Bags</t>
  </si>
  <si>
    <t>Bi-Annual Renewal</t>
  </si>
  <si>
    <t>Snowrider Transportation</t>
  </si>
  <si>
    <t>Two Snowriders Trips</t>
  </si>
  <si>
    <r>
      <t xml:space="preserve">Total </t>
    </r>
    <r>
      <rPr>
        <sz val="11"/>
        <rFont val="Arial"/>
        <family val="2"/>
      </rPr>
      <t>Triangle Charter Service</t>
    </r>
  </si>
  <si>
    <t>2 Computer Towers</t>
  </si>
  <si>
    <t>American Airlines</t>
  </si>
  <si>
    <t>*  Denotes a change to the original Voucher Listing prepared January 17, 2014, which was posted on the website.</t>
  </si>
  <si>
    <r>
      <t xml:space="preserve">Total </t>
    </r>
    <r>
      <rPr>
        <sz val="11"/>
        <rFont val="Arial"/>
        <family val="2"/>
      </rPr>
      <t>DRS - Deferred Compensation Plan</t>
    </r>
  </si>
  <si>
    <t>Invoice #1335979</t>
  </si>
  <si>
    <t>Office Janitorial Service</t>
  </si>
  <si>
    <t>Clancy's Ski School</t>
  </si>
  <si>
    <t>Invoice #11289</t>
  </si>
  <si>
    <t>Snowrider Ski School</t>
  </si>
  <si>
    <t>Fine Balance Imaging Studios</t>
  </si>
  <si>
    <t>Truck Stickers</t>
  </si>
  <si>
    <r>
      <t>Total</t>
    </r>
    <r>
      <rPr>
        <sz val="11"/>
        <rFont val="Arial"/>
        <family val="2"/>
      </rPr>
      <t xml:space="preserve"> Fine Balance Imaging Studios</t>
    </r>
  </si>
  <si>
    <r>
      <t xml:space="preserve">Total </t>
    </r>
    <r>
      <rPr>
        <sz val="11"/>
        <rFont val="Arial"/>
        <family val="2"/>
      </rPr>
      <t>Clancy's Ski School</t>
    </r>
  </si>
  <si>
    <t>Island County Auditor</t>
  </si>
  <si>
    <t>Invoice #B0038268</t>
  </si>
  <si>
    <t>November Election Fee</t>
  </si>
  <si>
    <r>
      <t>Total</t>
    </r>
    <r>
      <rPr>
        <sz val="11"/>
        <rFont val="Arial"/>
        <family val="2"/>
      </rPr>
      <t xml:space="preserve"> Island County Auditor</t>
    </r>
  </si>
  <si>
    <t>Invoice #692961974</t>
  </si>
  <si>
    <t>Invoice #5000837768</t>
  </si>
  <si>
    <r>
      <t xml:space="preserve">Total </t>
    </r>
    <r>
      <rPr>
        <sz val="11"/>
        <rFont val="Arial"/>
        <family val="2"/>
      </rPr>
      <t>Ricoh USA</t>
    </r>
  </si>
  <si>
    <t>Kimberly Taksony</t>
  </si>
  <si>
    <t>Girls Basketball Cancellation</t>
  </si>
  <si>
    <r>
      <t xml:space="preserve">Total </t>
    </r>
    <r>
      <rPr>
        <sz val="11"/>
        <rFont val="Arial"/>
        <family val="2"/>
      </rPr>
      <t>Kimberly Taksony</t>
    </r>
  </si>
  <si>
    <t>Invoice #66327</t>
  </si>
  <si>
    <t>Account #5005</t>
  </si>
  <si>
    <r>
      <t xml:space="preserve">Total </t>
    </r>
    <r>
      <rPr>
        <sz val="11"/>
        <rFont val="Arial"/>
        <family val="2"/>
      </rPr>
      <t>Triangle Charter Service</t>
    </r>
  </si>
  <si>
    <t>Invoice #3678357</t>
  </si>
  <si>
    <t>Total M &amp; O Vouchers prior to February 19, 2014</t>
  </si>
  <si>
    <t>Vouchers for February 19, 2014</t>
  </si>
  <si>
    <t>Vouchers to be approved at the February 19, 2014, Board meeting:</t>
  </si>
  <si>
    <t>Invoice #94746</t>
  </si>
  <si>
    <t>Bayview Farm &amp; Garden</t>
  </si>
  <si>
    <t>Invoice #832549</t>
  </si>
  <si>
    <t>Liquid Fence</t>
  </si>
  <si>
    <r>
      <t xml:space="preserve">Total </t>
    </r>
    <r>
      <rPr>
        <sz val="11"/>
        <rFont val="Arial"/>
        <family val="2"/>
      </rPr>
      <t>Bayview Farm &amp; Garden</t>
    </r>
  </si>
  <si>
    <t xml:space="preserve">Delta Dental </t>
  </si>
  <si>
    <t>Group #07049</t>
  </si>
  <si>
    <r>
      <t xml:space="preserve">Total </t>
    </r>
    <r>
      <rPr>
        <sz val="11"/>
        <rFont val="Arial"/>
        <family val="2"/>
      </rPr>
      <t>Delta Dental</t>
    </r>
  </si>
  <si>
    <t>Invoice #14146</t>
  </si>
  <si>
    <t>Property Insurance</t>
  </si>
  <si>
    <t>Invoice #2474</t>
  </si>
  <si>
    <t>Invoice #2475</t>
  </si>
  <si>
    <t>Invoice #79059</t>
  </si>
  <si>
    <t>Invoice #79291</t>
  </si>
  <si>
    <t>Chainsaw Chain</t>
  </si>
  <si>
    <t>GO Whidbey.com</t>
  </si>
  <si>
    <t>Invoice #160</t>
  </si>
  <si>
    <t>Daddy &amp; Daughter Dance DJ</t>
  </si>
  <si>
    <r>
      <t xml:space="preserve">Total </t>
    </r>
    <r>
      <rPr>
        <sz val="11"/>
        <rFont val="Arial"/>
        <family val="2"/>
      </rPr>
      <t>GO Whidbey.com</t>
    </r>
  </si>
  <si>
    <t>Greater Freeland Chamber of Comm</t>
  </si>
  <si>
    <t>Invoice #2014-0107</t>
  </si>
  <si>
    <t>Membership Dues</t>
  </si>
  <si>
    <r>
      <t>Total</t>
    </r>
    <r>
      <rPr>
        <sz val="11"/>
        <rFont val="Arial"/>
        <family val="2"/>
      </rPr>
      <t xml:space="preserve"> Freeland Chamber of Commerce</t>
    </r>
  </si>
  <si>
    <t>Invoice #59168A</t>
  </si>
  <si>
    <t>Invoice #60008A</t>
  </si>
  <si>
    <t>Nails &amp; Lumber</t>
  </si>
  <si>
    <t>March 2014</t>
  </si>
  <si>
    <t>Invoice #3488845</t>
  </si>
  <si>
    <t>Invoice #3488978</t>
  </si>
  <si>
    <t>Invoice #221583</t>
  </si>
  <si>
    <t>Invoice #221873</t>
  </si>
  <si>
    <t>Invoice #222144</t>
  </si>
  <si>
    <t>Kelsey J Greene Photography</t>
  </si>
  <si>
    <t>Invoice #143</t>
  </si>
  <si>
    <t>Photo Booth for Daddy &amp; Daughter Dance</t>
  </si>
  <si>
    <r>
      <t xml:space="preserve">Total </t>
    </r>
    <r>
      <rPr>
        <sz val="11"/>
        <rFont val="Arial"/>
        <family val="2"/>
      </rPr>
      <t>Kelsey Greene Photography</t>
    </r>
  </si>
  <si>
    <t>Onsite Construction</t>
  </si>
  <si>
    <t>Invoice #14-006</t>
  </si>
  <si>
    <t>Septic Inspections</t>
  </si>
  <si>
    <r>
      <t xml:space="preserve">Total </t>
    </r>
    <r>
      <rPr>
        <sz val="11"/>
        <rFont val="Arial"/>
        <family val="2"/>
      </rPr>
      <t>Onsite Construction</t>
    </r>
  </si>
  <si>
    <t>Health Insurance</t>
  </si>
  <si>
    <t>Invoice #A482389</t>
  </si>
  <si>
    <t>Invoice #A484835</t>
  </si>
  <si>
    <t>Invoice #A485327</t>
  </si>
  <si>
    <t>Cable Ties</t>
  </si>
  <si>
    <t>Invoice #A485579</t>
  </si>
  <si>
    <t>Invoice #A486166</t>
  </si>
  <si>
    <t>Invoice #A486319</t>
  </si>
  <si>
    <t>Moss Control</t>
  </si>
  <si>
    <t>Invoice #A486537</t>
  </si>
  <si>
    <t>Paint</t>
  </si>
  <si>
    <t>Invoice #B142489</t>
  </si>
  <si>
    <t>Invoice #B142720</t>
  </si>
  <si>
    <t>Tape</t>
  </si>
  <si>
    <t>Invoice #B142775</t>
  </si>
  <si>
    <t>Mop &amp; Stencil</t>
  </si>
  <si>
    <t>Invoice #212021726</t>
  </si>
  <si>
    <t>Lime</t>
  </si>
  <si>
    <t>Invoice #212021968</t>
  </si>
  <si>
    <t>Turface</t>
  </si>
  <si>
    <t>Boys Basketball T-shirts shipping</t>
  </si>
  <si>
    <t>Invoice #9718992803</t>
  </si>
  <si>
    <t>Cellular Service</t>
  </si>
  <si>
    <t>1/24/14  Ump Attire</t>
  </si>
  <si>
    <t>1/30/14  Interscholastic Officiating</t>
  </si>
  <si>
    <t>2/5/14  Newegg.com</t>
  </si>
  <si>
    <t>Toshiba Laptop</t>
  </si>
  <si>
    <t>2/9/14  Constant Contact</t>
  </si>
  <si>
    <t>2/10/14  Main Street Collision</t>
  </si>
  <si>
    <t>2/11/14  Oriental Trading</t>
  </si>
  <si>
    <t>2/12/14  Newegg.com</t>
  </si>
  <si>
    <t>Microsoft Office for 4 Computers</t>
  </si>
  <si>
    <t>2/12/14  Amazon</t>
  </si>
  <si>
    <t>Start Smart Supplies</t>
  </si>
  <si>
    <t>2/13/14  S&amp;S Worldwide</t>
  </si>
  <si>
    <t>2/14/14  Interest Charges</t>
  </si>
  <si>
    <t>1/29/14  BuildaSign.com</t>
  </si>
  <si>
    <t>2.28.14 - Payroll Taxes</t>
  </si>
  <si>
    <t>TOTAL M&amp;O Fund for February 2014</t>
  </si>
  <si>
    <r>
      <t xml:space="preserve">Total </t>
    </r>
    <r>
      <rPr>
        <sz val="11"/>
        <rFont val="Arial"/>
        <family val="2"/>
      </rPr>
      <t>Petty Cash</t>
    </r>
  </si>
  <si>
    <t>Jan/Feb Receipts</t>
  </si>
  <si>
    <r>
      <t xml:space="preserve">Total </t>
    </r>
    <r>
      <rPr>
        <sz val="11"/>
        <rFont val="Arial"/>
        <family val="2"/>
      </rPr>
      <t>TC Span America</t>
    </r>
  </si>
  <si>
    <t>Invoice #18443</t>
  </si>
  <si>
    <t>2013 Financial Compiliation</t>
  </si>
  <si>
    <r>
      <t xml:space="preserve">Total </t>
    </r>
    <r>
      <rPr>
        <sz val="11"/>
        <rFont val="Arial"/>
        <family val="2"/>
      </rPr>
      <t>Edwards &amp; Associates</t>
    </r>
  </si>
  <si>
    <t>Invoice #79370</t>
  </si>
  <si>
    <t>Carpet Runner</t>
  </si>
  <si>
    <t>Invoice #62300A</t>
  </si>
  <si>
    <t>Metal</t>
  </si>
  <si>
    <t>Invoice #62899A</t>
  </si>
  <si>
    <t>Ticket #1087653</t>
  </si>
  <si>
    <r>
      <t>Total</t>
    </r>
    <r>
      <rPr>
        <sz val="11"/>
        <rFont val="Arial"/>
        <family val="2"/>
      </rPr>
      <t xml:space="preserve"> Island County Solid Waste</t>
    </r>
  </si>
  <si>
    <t>Invoice #A488071</t>
  </si>
  <si>
    <t>Strap</t>
  </si>
  <si>
    <t>Invoice #564289</t>
  </si>
  <si>
    <t>Stall Mats and Zinc Sulfate</t>
  </si>
  <si>
    <t>Invoice #2156297</t>
  </si>
  <si>
    <t>Rich's</t>
  </si>
  <si>
    <t>Invoice #500620</t>
  </si>
  <si>
    <t>Wood Stove for Maintenance Facility</t>
  </si>
  <si>
    <t>2/10/14  Code 42 Software</t>
  </si>
  <si>
    <t>Invoice #9000783728</t>
  </si>
  <si>
    <t>Ray's Auto Rebuild</t>
  </si>
  <si>
    <t>Invoice #1309</t>
  </si>
  <si>
    <r>
      <t xml:space="preserve">Total </t>
    </r>
    <r>
      <rPr>
        <sz val="11"/>
        <rFont val="Arial"/>
        <family val="2"/>
      </rPr>
      <t>Ray's Auto Rebuild</t>
    </r>
  </si>
  <si>
    <r>
      <t xml:space="preserve">Total </t>
    </r>
    <r>
      <rPr>
        <sz val="11"/>
        <rFont val="Arial"/>
        <family val="2"/>
      </rPr>
      <t>Rich's</t>
    </r>
  </si>
  <si>
    <t>Vouchers for March 2014</t>
  </si>
  <si>
    <t>Invoice #1335994</t>
  </si>
  <si>
    <t>Monthly Building Janitorial Service</t>
  </si>
  <si>
    <r>
      <t xml:space="preserve">Total </t>
    </r>
    <r>
      <rPr>
        <sz val="11"/>
        <rFont val="Arial"/>
        <family val="2"/>
      </rPr>
      <t>Audit &amp; Adjustment Company</t>
    </r>
  </si>
  <si>
    <t>Invoice dated 2/24/14</t>
  </si>
  <si>
    <t>Invoice #5000916965</t>
  </si>
  <si>
    <t>Monthly Copier Lease Agreement</t>
  </si>
  <si>
    <t>Invoice dated 2/18/14</t>
  </si>
  <si>
    <t>Invoice #366879</t>
  </si>
  <si>
    <t>Picnic Shelter Concrete Labor</t>
  </si>
  <si>
    <t>Triangle Charter Services</t>
  </si>
  <si>
    <t>Invoice #9720699815</t>
  </si>
  <si>
    <r>
      <t xml:space="preserve">Total </t>
    </r>
    <r>
      <rPr>
        <sz val="11"/>
        <rFont val="Arial"/>
        <family val="2"/>
      </rPr>
      <t>Triangle Charter Services</t>
    </r>
  </si>
  <si>
    <t>Invoice #3689869</t>
  </si>
  <si>
    <t>Total Vouchers prior to March 19, 2014</t>
  </si>
  <si>
    <t>Vouchers to be approved at the March 19, 2014, Board meeting:</t>
  </si>
  <si>
    <t>Invoice #938002</t>
  </si>
  <si>
    <t>Picnic Shelter Concrete</t>
  </si>
  <si>
    <t>March</t>
  </si>
  <si>
    <t>Invoice #2510</t>
  </si>
  <si>
    <t>Invoice #2511</t>
  </si>
  <si>
    <t>Invoice #63533A</t>
  </si>
  <si>
    <t>Invoice #64824A</t>
  </si>
  <si>
    <t>April 2014</t>
  </si>
  <si>
    <t>Property ID #131100</t>
  </si>
  <si>
    <t>Property ID #635842</t>
  </si>
  <si>
    <t>Property ID #130879</t>
  </si>
  <si>
    <t>Property ID #635708</t>
  </si>
  <si>
    <t>Property ID #635673</t>
  </si>
  <si>
    <t>Property ID #748837</t>
  </si>
  <si>
    <t>Property ID #758996</t>
  </si>
  <si>
    <r>
      <t>Total</t>
    </r>
    <r>
      <rPr>
        <sz val="11"/>
        <rFont val="Arial"/>
        <family val="2"/>
      </rPr>
      <t xml:space="preserve"> Island County Treasurer</t>
    </r>
  </si>
  <si>
    <t>Invoice #3531610</t>
  </si>
  <si>
    <t>Invoice #3531744</t>
  </si>
  <si>
    <t>Invoice #222348</t>
  </si>
  <si>
    <t>Invoice #222637</t>
  </si>
  <si>
    <t>Invoice #222845</t>
  </si>
  <si>
    <t>Invoice #4638</t>
  </si>
  <si>
    <t>Invoice for Jan-Apr</t>
  </si>
  <si>
    <r>
      <t>Total</t>
    </r>
    <r>
      <rPr>
        <sz val="11"/>
        <rFont val="Arial"/>
        <family val="2"/>
      </rPr>
      <t xml:space="preserve"> Music Together</t>
    </r>
  </si>
  <si>
    <t>Invoice #695621462</t>
  </si>
  <si>
    <t>March 2014 Petty Cash</t>
  </si>
  <si>
    <t>Invoice #5880</t>
  </si>
  <si>
    <t>Invoice #A488294</t>
  </si>
  <si>
    <t>Invoice #A489155</t>
  </si>
  <si>
    <t>Tools</t>
  </si>
  <si>
    <t>Invoice #A489612</t>
  </si>
  <si>
    <t>Paint Supplies</t>
  </si>
  <si>
    <t>Invoice #A490895</t>
  </si>
  <si>
    <t>Invoice #A490918</t>
  </si>
  <si>
    <t>Nails</t>
  </si>
  <si>
    <t>Invoice #A491629</t>
  </si>
  <si>
    <t>Invoice #212022245</t>
  </si>
  <si>
    <t>Sunshine Shuttle</t>
  </si>
  <si>
    <t>Training - Carrie</t>
  </si>
  <si>
    <t>Rum Runners</t>
  </si>
  <si>
    <t>Roberto's Pizzeria</t>
  </si>
  <si>
    <t>Wally Park</t>
  </si>
  <si>
    <t>TGI Fridays</t>
  </si>
  <si>
    <t>Projector</t>
  </si>
  <si>
    <t>Cozy's Roadhouse</t>
  </si>
  <si>
    <t>Daddy &amp; Daughter Ball Expense</t>
  </si>
  <si>
    <t>Epic Sports</t>
  </si>
  <si>
    <t>Cleat Cleaners</t>
  </si>
  <si>
    <t>Safeway</t>
  </si>
  <si>
    <t>Cash &amp; Carry</t>
  </si>
  <si>
    <t>Display &amp; Costumer</t>
  </si>
  <si>
    <t>Boys Basketball Expense</t>
  </si>
  <si>
    <t>Naomi's Gas</t>
  </si>
  <si>
    <t>Red Apple</t>
  </si>
  <si>
    <t>Dollar Tree</t>
  </si>
  <si>
    <t>State of WA - Business Licensing</t>
  </si>
  <si>
    <t>Business License Correction</t>
  </si>
  <si>
    <t>Select Locks</t>
  </si>
  <si>
    <t>Key Lock Box</t>
  </si>
  <si>
    <t>Invoice #9000821296</t>
  </si>
  <si>
    <t>3/31/14 Tax Payment</t>
  </si>
  <si>
    <t>Monthly Payroll Tax Liability</t>
  </si>
  <si>
    <t xml:space="preserve">Hein, Greg - Payroll </t>
  </si>
  <si>
    <t xml:space="preserve">Hein, Trevor - Payroll </t>
  </si>
  <si>
    <t>Invoice #A494358</t>
  </si>
  <si>
    <t>Invoice #RE 31C RI000035301</t>
  </si>
  <si>
    <t>Annual Highway Sign Permit Fee</t>
  </si>
  <si>
    <t>*  Denotes a change to the original Voucher Listing prepared March 14, 2014, which was posted on the website.</t>
  </si>
  <si>
    <t>Vouchers for April 16, 2014</t>
  </si>
  <si>
    <t>Fallon,Trent - Payroll</t>
  </si>
  <si>
    <t>Sarkis, Paul - Payroll</t>
  </si>
  <si>
    <t>Invoice #1336012</t>
  </si>
  <si>
    <t>Sandy Gavac</t>
  </si>
  <si>
    <t>Receipt</t>
  </si>
  <si>
    <t>Snowrider Expense</t>
  </si>
  <si>
    <r>
      <t xml:space="preserve">Total </t>
    </r>
    <r>
      <rPr>
        <sz val="11"/>
        <rFont val="Arial"/>
        <family val="2"/>
      </rPr>
      <t>Sandy Gavac</t>
    </r>
  </si>
  <si>
    <t>Invoice dated 4/2/14</t>
  </si>
  <si>
    <t>Les Schwab Tire Center</t>
  </si>
  <si>
    <t>Invoice #41300067311</t>
  </si>
  <si>
    <t>Tires</t>
  </si>
  <si>
    <r>
      <t xml:space="preserve">Total </t>
    </r>
    <r>
      <rPr>
        <sz val="11"/>
        <rFont val="Arial"/>
        <family val="2"/>
      </rPr>
      <t>Les Schwab Tire Center</t>
    </r>
  </si>
  <si>
    <t>Invoice #5000995440</t>
  </si>
  <si>
    <t>Invoice #9722420934</t>
  </si>
  <si>
    <t>Total M &amp; O Fund vouchers prior to April 16, 2014</t>
  </si>
  <si>
    <t>Vouchers to be approved at the April 16, 2014, Board meeting:</t>
  </si>
  <si>
    <t>Newman, Mike - Payroll</t>
  </si>
  <si>
    <t>May 2014</t>
  </si>
  <si>
    <t>Invoice #2556</t>
  </si>
  <si>
    <t>Invoice #2557</t>
  </si>
  <si>
    <t>Invoice #67218A</t>
  </si>
  <si>
    <t>Holddown &amp; Anchors</t>
  </si>
  <si>
    <t>Invoice #67484A</t>
  </si>
  <si>
    <t>Invoice #3549940</t>
  </si>
  <si>
    <t>Invoice #3550075</t>
  </si>
  <si>
    <t>Invoice #223105</t>
  </si>
  <si>
    <t>Invoice #223390</t>
  </si>
  <si>
    <t>Invoice #223648</t>
  </si>
  <si>
    <t>Kevin Mutschler</t>
  </si>
  <si>
    <t>Invioce dated 4/9/14</t>
  </si>
  <si>
    <t>Plants</t>
  </si>
  <si>
    <r>
      <t xml:space="preserve">Total </t>
    </r>
    <r>
      <rPr>
        <sz val="11"/>
        <rFont val="Arial"/>
        <family val="2"/>
      </rPr>
      <t>Kevin Mutschler</t>
    </r>
  </si>
  <si>
    <t>Invoice #15110</t>
  </si>
  <si>
    <t>Petty Cash for April 2014</t>
  </si>
  <si>
    <t>Invoice #6061</t>
  </si>
  <si>
    <t>Sports Fields Supplies</t>
  </si>
  <si>
    <r>
      <t>Total</t>
    </r>
    <r>
      <rPr>
        <sz val="11"/>
        <rFont val="Arial"/>
        <family val="2"/>
      </rPr>
      <t xml:space="preserve"> Planet Turf</t>
    </r>
  </si>
  <si>
    <t>Price Media, Inc.</t>
  </si>
  <si>
    <t>Invoice #13903</t>
  </si>
  <si>
    <t>Chum Run &amp; Triathlon Ad</t>
  </si>
  <si>
    <r>
      <t>Total</t>
    </r>
    <r>
      <rPr>
        <sz val="11"/>
        <rFont val="Arial"/>
        <family val="2"/>
      </rPr>
      <t xml:space="preserve"> Price Media, Inc.</t>
    </r>
  </si>
  <si>
    <t>Invoice #1352</t>
  </si>
  <si>
    <r>
      <t>Total</t>
    </r>
    <r>
      <rPr>
        <sz val="11"/>
        <rFont val="Arial"/>
        <family val="2"/>
      </rPr>
      <t xml:space="preserve"> Ray's Auto Rebuild</t>
    </r>
  </si>
  <si>
    <t xml:space="preserve">Ricoh </t>
  </si>
  <si>
    <t>Invoice #5029967850</t>
  </si>
  <si>
    <t>Quarterly Billing for Copies</t>
  </si>
  <si>
    <r>
      <t xml:space="preserve">Total </t>
    </r>
    <r>
      <rPr>
        <sz val="11"/>
        <rFont val="Arial"/>
        <family val="2"/>
      </rPr>
      <t>Ricoh</t>
    </r>
  </si>
  <si>
    <t>Invoice #A499009</t>
  </si>
  <si>
    <t>Invoice #A500079</t>
  </si>
  <si>
    <t>Invoice #B144983</t>
  </si>
  <si>
    <t>Hangers</t>
  </si>
  <si>
    <t>Invoice #B146860</t>
  </si>
  <si>
    <t>Cable Ties &amp; Sprayer</t>
  </si>
  <si>
    <t>Invoice dated 4/8/14</t>
  </si>
  <si>
    <t>Invoice #631708</t>
  </si>
  <si>
    <t>Maintenance Laborer Ad</t>
  </si>
  <si>
    <t>Invoice #8031</t>
  </si>
  <si>
    <t>Invoice #8574</t>
  </si>
  <si>
    <t>Invoice #8621</t>
  </si>
  <si>
    <t>3/26/14  WRPA</t>
  </si>
  <si>
    <t>Conference Fees</t>
  </si>
  <si>
    <t>4/11/14 - Interest Charges</t>
  </si>
  <si>
    <t>Admin Fees</t>
  </si>
  <si>
    <t>1st Quarter 2014</t>
  </si>
  <si>
    <t>1st Qtr 2014 Unemployment Taxes</t>
  </si>
  <si>
    <t>1st Qtr 2014 Worker's Compensation</t>
  </si>
  <si>
    <t>Invoice #158068</t>
  </si>
  <si>
    <t>Invoice #425558</t>
  </si>
  <si>
    <t>Invoice #3701354</t>
  </si>
  <si>
    <t>Internet, Telephone, Alarm &amp; Computer Repair</t>
  </si>
  <si>
    <t>4/30/14 - Payroll Tax Payment</t>
  </si>
  <si>
    <r>
      <t xml:space="preserve">Total </t>
    </r>
    <r>
      <rPr>
        <sz val="11"/>
        <rFont val="Arial"/>
        <family val="2"/>
      </rPr>
      <t>Hanson's Building Supply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</si>
</sst>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0"/>
    <numFmt numFmtId="166" formatCode="0.00000000000"/>
    <numFmt numFmtId="167" formatCode="m/d"/>
    <numFmt numFmtId="168" formatCode="mm/dd/yy"/>
    <numFmt numFmtId="169" formatCode="[$-409]dddd\,\ mmmm\ dd\,\ yyyy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\-mmm;@"/>
  </numFmts>
  <fonts count="56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.25"/>
      <color indexed="36"/>
      <name val="Arial"/>
      <family val="2"/>
    </font>
    <font>
      <u val="single"/>
      <sz val="8.25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color indexed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sz val="11"/>
      <color indexed="57"/>
      <name val="Arial"/>
      <family val="2"/>
    </font>
    <font>
      <sz val="11"/>
      <color indexed="14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64" fontId="0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 applyProtection="1">
      <alignment horizontal="left"/>
      <protection locked="0"/>
    </xf>
    <xf numFmtId="49" fontId="9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16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8" fontId="0" fillId="0" borderId="1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Alignment="1" applyProtection="1">
      <alignment horizontal="right"/>
      <protection/>
    </xf>
    <xf numFmtId="8" fontId="0" fillId="0" borderId="0" xfId="0" applyNumberFormat="1" applyFont="1" applyFill="1" applyAlignment="1" applyProtection="1">
      <alignment horizontal="left"/>
      <protection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Border="1" applyAlignment="1" applyProtection="1">
      <alignment horizontal="lef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8" fontId="0" fillId="0" borderId="10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Alignment="1" applyProtection="1">
      <alignment/>
      <protection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Alignment="1" applyProtection="1">
      <alignment horizontal="left"/>
      <protection/>
    </xf>
    <xf numFmtId="8" fontId="0" fillId="0" borderId="0" xfId="0" applyNumberFormat="1" applyFont="1" applyFill="1" applyAlignment="1">
      <alignment horizontal="left"/>
    </xf>
    <xf numFmtId="8" fontId="0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>
      <alignment horizontal="left"/>
    </xf>
    <xf numFmtId="8" fontId="0" fillId="0" borderId="11" xfId="0" applyNumberFormat="1" applyFont="1" applyFill="1" applyBorder="1" applyAlignment="1" applyProtection="1">
      <alignment/>
      <protection/>
    </xf>
    <xf numFmtId="8" fontId="0" fillId="0" borderId="10" xfId="0" applyNumberFormat="1" applyFont="1" applyFill="1" applyBorder="1" applyAlignment="1" applyProtection="1">
      <alignment/>
      <protection/>
    </xf>
    <xf numFmtId="8" fontId="0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8" fontId="0" fillId="0" borderId="10" xfId="0" applyNumberFormat="1" applyBorder="1" applyAlignment="1">
      <alignment/>
    </xf>
    <xf numFmtId="8" fontId="0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8" fontId="0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Alignment="1">
      <alignment horizontal="left"/>
    </xf>
    <xf numFmtId="8" fontId="13" fillId="0" borderId="0" xfId="0" applyNumberFormat="1" applyFont="1" applyFill="1" applyAlignment="1" applyProtection="1">
      <alignment horizontal="right"/>
      <protection/>
    </xf>
    <xf numFmtId="164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 applyProtection="1">
      <alignment horizontal="left"/>
      <protection locked="0"/>
    </xf>
    <xf numFmtId="1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8" fontId="8" fillId="0" borderId="11" xfId="0" applyNumberFormat="1" applyFont="1" applyFill="1" applyBorder="1" applyAlignment="1" applyProtection="1">
      <alignment horizontal="center"/>
      <protection/>
    </xf>
    <xf numFmtId="164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right"/>
    </xf>
    <xf numFmtId="8" fontId="0" fillId="0" borderId="0" xfId="0" applyNumberFormat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8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8" fontId="11" fillId="0" borderId="0" xfId="0" applyNumberFormat="1" applyFont="1" applyFill="1" applyBorder="1" applyAlignment="1" applyProtection="1">
      <alignment horizontal="left"/>
      <protection/>
    </xf>
    <xf numFmtId="8" fontId="0" fillId="0" borderId="0" xfId="0" applyNumberFormat="1" applyFont="1" applyFill="1" applyBorder="1" applyAlignment="1">
      <alignment/>
    </xf>
    <xf numFmtId="8" fontId="0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8" fontId="8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horizontal="right"/>
      <protection locked="0"/>
    </xf>
    <xf numFmtId="1" fontId="8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8" fontId="9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left"/>
      <protection locked="0"/>
    </xf>
    <xf numFmtId="8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 horizontal="left"/>
      <protection locked="0"/>
    </xf>
    <xf numFmtId="49" fontId="0" fillId="33" borderId="0" xfId="0" applyNumberFormat="1" applyFont="1" applyFill="1" applyAlignment="1">
      <alignment horizontal="center"/>
    </xf>
    <xf numFmtId="8" fontId="0" fillId="0" borderId="1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8" fontId="8" fillId="0" borderId="10" xfId="0" applyNumberFormat="1" applyFont="1" applyFill="1" applyBorder="1" applyAlignment="1" applyProtection="1">
      <alignment horizontal="right"/>
      <protection/>
    </xf>
    <xf numFmtId="8" fontId="8" fillId="0" borderId="10" xfId="0" applyNumberFormat="1" applyFont="1" applyFill="1" applyBorder="1" applyAlignment="1">
      <alignment horizontal="right"/>
    </xf>
    <xf numFmtId="8" fontId="8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8" fontId="9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8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8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8" fontId="0" fillId="0" borderId="11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8" fontId="8" fillId="0" borderId="0" xfId="0" applyNumberFormat="1" applyFont="1" applyFill="1" applyBorder="1" applyAlignment="1" applyProtection="1">
      <alignment horizontal="left"/>
      <protection/>
    </xf>
    <xf numFmtId="8" fontId="8" fillId="0" borderId="0" xfId="0" applyNumberFormat="1" applyFont="1" applyFill="1" applyBorder="1" applyAlignment="1" applyProtection="1">
      <alignment/>
      <protection/>
    </xf>
    <xf numFmtId="8" fontId="8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8" fontId="8" fillId="0" borderId="10" xfId="0" applyNumberFormat="1" applyFont="1" applyFill="1" applyBorder="1" applyAlignment="1">
      <alignment/>
    </xf>
    <xf numFmtId="7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8" fontId="11" fillId="0" borderId="0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 applyProtection="1">
      <alignment horizontal="center"/>
      <protection locked="0"/>
    </xf>
    <xf numFmtId="7" fontId="0" fillId="0" borderId="0" xfId="0" applyNumberFormat="1" applyFont="1" applyFill="1" applyBorder="1" applyAlignment="1">
      <alignment/>
    </xf>
    <xf numFmtId="7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7" fontId="0" fillId="0" borderId="0" xfId="0" applyNumberFormat="1" applyFont="1" applyFill="1" applyBorder="1" applyAlignment="1">
      <alignment/>
    </xf>
    <xf numFmtId="8" fontId="0" fillId="0" borderId="11" xfId="0" applyNumberFormat="1" applyFill="1" applyBorder="1" applyAlignment="1">
      <alignment horizontal="right"/>
    </xf>
    <xf numFmtId="8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U309"/>
  <sheetViews>
    <sheetView zoomScale="75" zoomScaleNormal="75" zoomScalePageLayoutView="0" workbookViewId="0" topLeftCell="A277">
      <selection activeCell="A307" sqref="A307"/>
    </sheetView>
  </sheetViews>
  <sheetFormatPr defaultColWidth="9.00390625" defaultRowHeight="14.25"/>
  <cols>
    <col min="1" max="1" width="33.875" style="12" customWidth="1"/>
    <col min="2" max="2" width="1.625" style="12" customWidth="1"/>
    <col min="3" max="3" width="3.50390625" style="17" customWidth="1"/>
    <col min="4" max="4" width="1.625" style="17" customWidth="1"/>
    <col min="5" max="5" width="14.125" style="62" customWidth="1"/>
    <col min="6" max="6" width="1.625" style="62" customWidth="1"/>
    <col min="7" max="7" width="12.375" style="7" customWidth="1"/>
    <col min="8" max="8" width="1.625" style="7" customWidth="1"/>
    <col min="9" max="9" width="45.3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2" s="105" customFormat="1" ht="18">
      <c r="A1" s="104" t="s">
        <v>133</v>
      </c>
      <c r="B1" s="104"/>
    </row>
    <row r="2" spans="1:13" s="105" customFormat="1" ht="18">
      <c r="A2" s="79" t="s">
        <v>1409</v>
      </c>
      <c r="B2" s="79"/>
      <c r="M2" s="116"/>
    </row>
    <row r="3" spans="3:21" s="78" customFormat="1" ht="15" customHeight="1">
      <c r="C3" s="71"/>
      <c r="D3" s="71"/>
      <c r="E3" s="72"/>
      <c r="F3" s="72"/>
      <c r="G3" s="73"/>
      <c r="H3" s="73"/>
      <c r="I3" s="74"/>
      <c r="J3" s="75"/>
      <c r="K3" s="76"/>
      <c r="L3" s="77"/>
      <c r="M3" s="77"/>
      <c r="S3" s="77"/>
      <c r="U3" s="77"/>
    </row>
    <row r="4" spans="1:21" s="78" customFormat="1" ht="15" customHeight="1">
      <c r="A4" s="100" t="s">
        <v>5</v>
      </c>
      <c r="C4" s="71"/>
      <c r="D4" s="71"/>
      <c r="E4" s="72"/>
      <c r="F4" s="72"/>
      <c r="G4" s="73"/>
      <c r="H4" s="73"/>
      <c r="I4" s="74"/>
      <c r="J4" s="75"/>
      <c r="K4" s="76"/>
      <c r="L4" s="77"/>
      <c r="M4" s="77"/>
      <c r="S4" s="77"/>
      <c r="U4" s="77"/>
    </row>
    <row r="5" spans="3:21" s="78" customFormat="1" ht="15" customHeight="1">
      <c r="C5" s="71"/>
      <c r="D5" s="71"/>
      <c r="E5" s="72"/>
      <c r="F5" s="72"/>
      <c r="G5" s="73"/>
      <c r="H5" s="73"/>
      <c r="I5" s="74"/>
      <c r="J5" s="75"/>
      <c r="K5" s="76"/>
      <c r="L5" s="77"/>
      <c r="M5" s="77"/>
      <c r="S5" s="77"/>
      <c r="U5" s="77"/>
    </row>
    <row r="6" spans="3:21" s="78" customFormat="1" ht="15" customHeight="1">
      <c r="C6" s="71"/>
      <c r="D6" s="71"/>
      <c r="E6" s="72"/>
      <c r="F6" s="72"/>
      <c r="G6" s="73"/>
      <c r="H6" s="73"/>
      <c r="I6" s="74"/>
      <c r="J6" s="75"/>
      <c r="K6" s="76"/>
      <c r="L6" s="77"/>
      <c r="M6" s="77"/>
      <c r="S6" s="77"/>
      <c r="U6" s="77"/>
    </row>
    <row r="7" spans="1:21" s="78" customFormat="1" ht="15" customHeight="1">
      <c r="A7" s="135" t="s">
        <v>147</v>
      </c>
      <c r="C7" s="71"/>
      <c r="D7" s="72"/>
      <c r="E7" s="72"/>
      <c r="F7" s="73"/>
      <c r="G7" s="73"/>
      <c r="H7" s="74"/>
      <c r="I7" s="74"/>
      <c r="J7" s="75"/>
      <c r="K7" s="76"/>
      <c r="L7" s="77"/>
      <c r="M7" s="77"/>
      <c r="S7" s="77"/>
      <c r="U7" s="77"/>
    </row>
    <row r="8" spans="3:21" s="78" customFormat="1" ht="15" customHeight="1">
      <c r="C8" s="71"/>
      <c r="D8" s="72"/>
      <c r="E8" s="72"/>
      <c r="F8" s="73"/>
      <c r="G8" s="73"/>
      <c r="H8" s="74"/>
      <c r="I8" s="74"/>
      <c r="J8" s="75"/>
      <c r="K8" s="76"/>
      <c r="L8" s="77"/>
      <c r="M8" s="77"/>
      <c r="S8" s="77"/>
      <c r="U8" s="77"/>
    </row>
    <row r="9" spans="1:21" s="78" customFormat="1" ht="15" customHeight="1">
      <c r="A9" s="81" t="s">
        <v>90</v>
      </c>
      <c r="B9" s="19"/>
      <c r="C9" s="137"/>
      <c r="E9" s="83" t="s">
        <v>91</v>
      </c>
      <c r="F9" s="110"/>
      <c r="G9" s="84" t="s">
        <v>92</v>
      </c>
      <c r="I9" s="85" t="s">
        <v>93</v>
      </c>
      <c r="J9" s="75"/>
      <c r="K9" s="76"/>
      <c r="L9" s="77"/>
      <c r="M9" s="77"/>
      <c r="S9" s="77"/>
      <c r="U9" s="77"/>
    </row>
    <row r="10" spans="1:21" s="78" customFormat="1" ht="15" customHeight="1">
      <c r="A10" s="12"/>
      <c r="B10" s="12"/>
      <c r="C10" s="137"/>
      <c r="E10" s="70"/>
      <c r="F10" s="30"/>
      <c r="G10" s="30"/>
      <c r="H10" s="13"/>
      <c r="I10" s="74"/>
      <c r="J10" s="75"/>
      <c r="K10" s="76"/>
      <c r="L10" s="77"/>
      <c r="M10" s="77"/>
      <c r="S10" s="77"/>
      <c r="U10" s="77"/>
    </row>
    <row r="11" spans="1:21" s="78" customFormat="1" ht="15" customHeight="1">
      <c r="A11" s="88" t="s">
        <v>17</v>
      </c>
      <c r="B11" s="88"/>
      <c r="C11" s="134"/>
      <c r="E11" s="90"/>
      <c r="F11" s="91"/>
      <c r="G11" s="91"/>
      <c r="H11" s="89"/>
      <c r="I11" s="74"/>
      <c r="J11" s="75"/>
      <c r="K11" s="76"/>
      <c r="L11" s="77"/>
      <c r="M11" s="77"/>
      <c r="S11" s="77"/>
      <c r="U11" s="77"/>
    </row>
    <row r="12" spans="1:21" s="78" customFormat="1" ht="15" customHeight="1">
      <c r="A12" s="4" t="s">
        <v>187</v>
      </c>
      <c r="B12" s="4"/>
      <c r="C12" s="136"/>
      <c r="E12" s="50">
        <v>1110.73</v>
      </c>
      <c r="F12" s="86"/>
      <c r="G12" s="57">
        <f aca="true" t="shared" si="0" ref="G12:G19">+E12</f>
        <v>1110.73</v>
      </c>
      <c r="H12" s="39"/>
      <c r="I12" s="74"/>
      <c r="J12" s="75"/>
      <c r="K12" s="76"/>
      <c r="L12" s="77"/>
      <c r="M12" s="77"/>
      <c r="S12" s="77"/>
      <c r="U12" s="77"/>
    </row>
    <row r="13" spans="1:21" s="78" customFormat="1" ht="15" customHeight="1">
      <c r="A13" s="159" t="s">
        <v>540</v>
      </c>
      <c r="B13" s="4"/>
      <c r="C13" s="136"/>
      <c r="E13" s="50">
        <v>2298.07</v>
      </c>
      <c r="F13" s="86"/>
      <c r="G13" s="57">
        <f>+E13</f>
        <v>2298.07</v>
      </c>
      <c r="H13" s="39"/>
      <c r="I13" s="144"/>
      <c r="J13" s="75"/>
      <c r="K13" s="76"/>
      <c r="L13" s="77"/>
      <c r="M13" s="77"/>
      <c r="S13" s="77"/>
      <c r="U13" s="77"/>
    </row>
    <row r="14" spans="1:21" s="78" customFormat="1" ht="15" customHeight="1">
      <c r="A14" s="4" t="s">
        <v>98</v>
      </c>
      <c r="B14" s="4"/>
      <c r="C14" s="136"/>
      <c r="E14" s="50">
        <v>1965.55</v>
      </c>
      <c r="F14" s="86"/>
      <c r="G14" s="57">
        <f t="shared" si="0"/>
        <v>1965.55</v>
      </c>
      <c r="H14" s="39"/>
      <c r="I14" s="74"/>
      <c r="J14" s="75"/>
      <c r="K14" s="76"/>
      <c r="L14" s="77"/>
      <c r="M14" s="77"/>
      <c r="S14" s="77"/>
      <c r="U14" s="77"/>
    </row>
    <row r="15" spans="1:21" s="78" customFormat="1" ht="15" customHeight="1">
      <c r="A15" s="159" t="s">
        <v>499</v>
      </c>
      <c r="B15" s="4"/>
      <c r="C15" s="136"/>
      <c r="E15" s="50">
        <v>17.21</v>
      </c>
      <c r="F15" s="86"/>
      <c r="G15" s="57">
        <f>+E15</f>
        <v>17.21</v>
      </c>
      <c r="H15" s="39"/>
      <c r="I15" s="144" t="s">
        <v>1410</v>
      </c>
      <c r="J15" s="75"/>
      <c r="K15" s="76"/>
      <c r="L15" s="77"/>
      <c r="M15" s="77"/>
      <c r="S15" s="77"/>
      <c r="U15" s="77"/>
    </row>
    <row r="16" spans="1:21" s="78" customFormat="1" ht="15" customHeight="1">
      <c r="A16" s="159" t="s">
        <v>1066</v>
      </c>
      <c r="B16" s="4"/>
      <c r="C16" s="136"/>
      <c r="E16" s="50">
        <v>24.01</v>
      </c>
      <c r="F16" s="86"/>
      <c r="G16" s="57">
        <f>+E16</f>
        <v>24.01</v>
      </c>
      <c r="H16" s="39"/>
      <c r="I16" s="144"/>
      <c r="J16" s="75"/>
      <c r="K16" s="76"/>
      <c r="L16" s="77"/>
      <c r="M16" s="77"/>
      <c r="S16" s="77"/>
      <c r="U16" s="77"/>
    </row>
    <row r="17" spans="1:21" s="78" customFormat="1" ht="15" customHeight="1">
      <c r="A17" s="159" t="s">
        <v>441</v>
      </c>
      <c r="B17" s="4"/>
      <c r="C17" s="136"/>
      <c r="E17" s="50">
        <v>258.06</v>
      </c>
      <c r="F17" s="86"/>
      <c r="G17" s="57">
        <f t="shared" si="0"/>
        <v>258.06</v>
      </c>
      <c r="H17" s="14"/>
      <c r="I17" s="74"/>
      <c r="J17" s="75"/>
      <c r="K17" s="76"/>
      <c r="L17" s="77"/>
      <c r="M17" s="77"/>
      <c r="S17" s="77"/>
      <c r="U17" s="77"/>
    </row>
    <row r="18" spans="1:21" s="78" customFormat="1" ht="15" customHeight="1">
      <c r="A18" s="4" t="s">
        <v>14</v>
      </c>
      <c r="B18" s="4"/>
      <c r="C18" s="136"/>
      <c r="E18" s="54">
        <v>1547.7</v>
      </c>
      <c r="F18" s="86"/>
      <c r="G18" s="57">
        <f t="shared" si="0"/>
        <v>1547.7</v>
      </c>
      <c r="H18" s="115"/>
      <c r="I18" s="74"/>
      <c r="J18" s="75"/>
      <c r="K18" s="76"/>
      <c r="L18" s="77"/>
      <c r="M18" s="77"/>
      <c r="S18" s="77"/>
      <c r="U18" s="77"/>
    </row>
    <row r="19" spans="1:21" s="78" customFormat="1" ht="15" customHeight="1">
      <c r="A19" s="159" t="s">
        <v>385</v>
      </c>
      <c r="B19" s="4"/>
      <c r="C19" s="136"/>
      <c r="E19" s="54">
        <v>1386.29</v>
      </c>
      <c r="F19" s="86"/>
      <c r="G19" s="57">
        <f t="shared" si="0"/>
        <v>1386.29</v>
      </c>
      <c r="H19" s="115"/>
      <c r="I19" s="144"/>
      <c r="J19" s="75"/>
      <c r="K19" s="76"/>
      <c r="L19" s="77"/>
      <c r="M19" s="77"/>
      <c r="S19" s="77"/>
      <c r="U19" s="77"/>
    </row>
    <row r="20" spans="1:21" s="78" customFormat="1" ht="15" customHeight="1">
      <c r="A20" s="159" t="s">
        <v>382</v>
      </c>
      <c r="B20" s="4"/>
      <c r="C20" s="136"/>
      <c r="E20" s="54">
        <v>209.59</v>
      </c>
      <c r="F20" s="86"/>
      <c r="G20" s="57">
        <f>+E20</f>
        <v>209.59</v>
      </c>
      <c r="H20" s="115"/>
      <c r="I20" s="144"/>
      <c r="J20" s="75"/>
      <c r="K20" s="76"/>
      <c r="L20" s="77"/>
      <c r="M20" s="77"/>
      <c r="S20" s="77"/>
      <c r="U20" s="77"/>
    </row>
    <row r="21" spans="1:21" s="78" customFormat="1" ht="15" customHeight="1">
      <c r="A21" s="159" t="s">
        <v>203</v>
      </c>
      <c r="B21" s="4"/>
      <c r="C21" s="136"/>
      <c r="E21" s="49">
        <v>844.13</v>
      </c>
      <c r="F21" s="86"/>
      <c r="G21" s="65">
        <f>+E21</f>
        <v>844.13</v>
      </c>
      <c r="H21" s="115"/>
      <c r="I21" s="144"/>
      <c r="J21" s="75"/>
      <c r="K21" s="76"/>
      <c r="L21" s="77"/>
      <c r="M21" s="77"/>
      <c r="S21" s="77"/>
      <c r="U21" s="77"/>
    </row>
    <row r="22" spans="1:21" s="78" customFormat="1" ht="15" customHeight="1">
      <c r="A22" s="4"/>
      <c r="B22" s="5"/>
      <c r="C22" s="136"/>
      <c r="E22" s="54"/>
      <c r="F22" s="86"/>
      <c r="G22" s="57"/>
      <c r="H22" s="4"/>
      <c r="I22" s="74"/>
      <c r="J22" s="75"/>
      <c r="K22" s="76"/>
      <c r="L22" s="77"/>
      <c r="M22" s="77"/>
      <c r="S22" s="77"/>
      <c r="U22" s="77"/>
    </row>
    <row r="23" spans="1:21" s="78" customFormat="1" ht="15" customHeight="1" thickBot="1">
      <c r="A23" s="47" t="s">
        <v>31</v>
      </c>
      <c r="B23" s="5"/>
      <c r="C23" s="136"/>
      <c r="E23" s="55">
        <f>SUM(E12:E22)</f>
        <v>9661.34</v>
      </c>
      <c r="F23" s="54"/>
      <c r="G23" s="55">
        <f>SUM(G12:G22)</f>
        <v>9661.34</v>
      </c>
      <c r="H23" s="4"/>
      <c r="I23" s="74"/>
      <c r="J23" s="75"/>
      <c r="K23" s="76"/>
      <c r="L23" s="77"/>
      <c r="M23" s="77"/>
      <c r="S23" s="77"/>
      <c r="U23" s="77"/>
    </row>
    <row r="24" spans="1:21" s="78" customFormat="1" ht="15" customHeight="1" thickTop="1">
      <c r="A24" s="12"/>
      <c r="B24" s="12"/>
      <c r="C24" s="137"/>
      <c r="E24" s="70"/>
      <c r="F24" s="30"/>
      <c r="G24" s="30"/>
      <c r="H24" s="13"/>
      <c r="I24" s="74"/>
      <c r="J24" s="75"/>
      <c r="K24" s="76"/>
      <c r="L24" s="77"/>
      <c r="M24" s="77"/>
      <c r="S24" s="77"/>
      <c r="U24" s="77"/>
    </row>
    <row r="25" spans="1:21" s="78" customFormat="1" ht="15" customHeight="1">
      <c r="A25" s="12"/>
      <c r="B25" s="12"/>
      <c r="C25" s="137"/>
      <c r="E25" s="70"/>
      <c r="F25" s="30"/>
      <c r="G25" s="30"/>
      <c r="H25" s="13"/>
      <c r="I25" s="74"/>
      <c r="J25" s="75"/>
      <c r="K25" s="76"/>
      <c r="L25" s="77"/>
      <c r="M25" s="77"/>
      <c r="S25" s="77"/>
      <c r="U25" s="77"/>
    </row>
    <row r="26" spans="1:21" s="78" customFormat="1" ht="15" customHeight="1">
      <c r="A26" s="88" t="s">
        <v>1411</v>
      </c>
      <c r="B26" s="19"/>
      <c r="C26" s="137"/>
      <c r="E26" s="109"/>
      <c r="F26" s="110"/>
      <c r="G26" s="110"/>
      <c r="I26" s="24"/>
      <c r="J26" s="75"/>
      <c r="K26" s="76"/>
      <c r="L26" s="77"/>
      <c r="M26" s="77"/>
      <c r="S26" s="77"/>
      <c r="U26" s="77"/>
    </row>
    <row r="27" spans="1:21" s="78" customFormat="1" ht="15" customHeight="1">
      <c r="A27" s="163" t="s">
        <v>1412</v>
      </c>
      <c r="B27" s="4"/>
      <c r="C27" s="137"/>
      <c r="E27" s="49">
        <v>611.76</v>
      </c>
      <c r="F27" s="110"/>
      <c r="G27" s="110"/>
      <c r="I27" s="162" t="s">
        <v>1413</v>
      </c>
      <c r="J27" s="75"/>
      <c r="K27" s="76"/>
      <c r="L27" s="77"/>
      <c r="M27" s="77"/>
      <c r="S27" s="77"/>
      <c r="U27" s="77"/>
    </row>
    <row r="28" spans="1:21" s="78" customFormat="1" ht="15" customHeight="1">
      <c r="A28" s="19"/>
      <c r="B28" s="19"/>
      <c r="C28" s="137"/>
      <c r="E28" s="109"/>
      <c r="F28" s="110"/>
      <c r="G28" s="110"/>
      <c r="I28" s="24"/>
      <c r="J28" s="75"/>
      <c r="K28" s="76"/>
      <c r="L28" s="77"/>
      <c r="M28" s="77"/>
      <c r="S28" s="77"/>
      <c r="U28" s="77"/>
    </row>
    <row r="29" spans="1:21" s="78" customFormat="1" ht="15" customHeight="1" thickBot="1">
      <c r="A29" s="27" t="s">
        <v>1414</v>
      </c>
      <c r="B29" s="19"/>
      <c r="C29" s="137"/>
      <c r="E29" s="109"/>
      <c r="F29" s="7"/>
      <c r="G29" s="96">
        <f>SUM(E26:E27)</f>
        <v>611.76</v>
      </c>
      <c r="I29" s="24"/>
      <c r="J29" s="75"/>
      <c r="K29" s="76"/>
      <c r="L29" s="77"/>
      <c r="M29" s="77"/>
      <c r="S29" s="77"/>
      <c r="U29" s="77"/>
    </row>
    <row r="30" spans="3:21" s="78" customFormat="1" ht="15" customHeight="1" thickTop="1">
      <c r="C30" s="71"/>
      <c r="D30" s="71"/>
      <c r="E30" s="72"/>
      <c r="F30" s="72"/>
      <c r="G30" s="73"/>
      <c r="H30" s="73"/>
      <c r="I30" s="74"/>
      <c r="J30" s="75"/>
      <c r="K30" s="76"/>
      <c r="L30" s="77"/>
      <c r="M30" s="77"/>
      <c r="S30" s="77"/>
      <c r="U30" s="77"/>
    </row>
    <row r="31" spans="1:21" s="78" customFormat="1" ht="15" customHeight="1">
      <c r="A31" s="88" t="s">
        <v>1068</v>
      </c>
      <c r="B31" s="19"/>
      <c r="C31" s="137"/>
      <c r="E31" s="109"/>
      <c r="F31" s="110"/>
      <c r="G31" s="110"/>
      <c r="I31" s="24"/>
      <c r="J31" s="75"/>
      <c r="K31" s="76"/>
      <c r="L31" s="77"/>
      <c r="M31" s="77"/>
      <c r="S31" s="77"/>
      <c r="U31" s="77"/>
    </row>
    <row r="32" spans="1:21" s="78" customFormat="1" ht="15" customHeight="1">
      <c r="A32" s="163" t="s">
        <v>980</v>
      </c>
      <c r="B32" s="4"/>
      <c r="C32" s="137"/>
      <c r="E32" s="49">
        <v>242.56</v>
      </c>
      <c r="F32" s="110"/>
      <c r="G32" s="110"/>
      <c r="I32" s="162" t="s">
        <v>1093</v>
      </c>
      <c r="J32" s="75"/>
      <c r="K32" s="76"/>
      <c r="L32" s="77"/>
      <c r="M32" s="77"/>
      <c r="S32" s="77"/>
      <c r="U32" s="77"/>
    </row>
    <row r="33" spans="1:21" s="78" customFormat="1" ht="15" customHeight="1">
      <c r="A33" s="19"/>
      <c r="B33" s="19"/>
      <c r="C33" s="137"/>
      <c r="E33" s="109"/>
      <c r="F33" s="110"/>
      <c r="G33" s="110"/>
      <c r="I33" s="24"/>
      <c r="J33" s="75"/>
      <c r="K33" s="76"/>
      <c r="L33" s="77"/>
      <c r="M33" s="77"/>
      <c r="S33" s="77"/>
      <c r="U33" s="77"/>
    </row>
    <row r="34" spans="1:21" s="78" customFormat="1" ht="15" customHeight="1" thickBot="1">
      <c r="A34" s="27" t="s">
        <v>1070</v>
      </c>
      <c r="B34" s="19"/>
      <c r="C34" s="137"/>
      <c r="E34" s="109"/>
      <c r="F34" s="7"/>
      <c r="G34" s="96">
        <f>SUM(E32:E32)</f>
        <v>242.56</v>
      </c>
      <c r="I34" s="24"/>
      <c r="J34" s="75"/>
      <c r="K34" s="76"/>
      <c r="L34" s="77"/>
      <c r="M34" s="77"/>
      <c r="S34" s="77"/>
      <c r="U34" s="77"/>
    </row>
    <row r="35" spans="3:21" s="78" customFormat="1" ht="15" customHeight="1" thickTop="1">
      <c r="C35" s="71"/>
      <c r="D35" s="71"/>
      <c r="E35" s="72"/>
      <c r="F35" s="72"/>
      <c r="G35" s="73"/>
      <c r="H35" s="73"/>
      <c r="I35" s="74"/>
      <c r="J35" s="75"/>
      <c r="K35" s="76"/>
      <c r="L35" s="77"/>
      <c r="M35" s="77"/>
      <c r="S35" s="77"/>
      <c r="U35" s="77"/>
    </row>
    <row r="36" spans="1:21" s="78" customFormat="1" ht="15" customHeight="1">
      <c r="A36" s="88" t="s">
        <v>1415</v>
      </c>
      <c r="B36" s="19"/>
      <c r="C36" s="137"/>
      <c r="E36" s="109"/>
      <c r="F36" s="110"/>
      <c r="G36" s="110"/>
      <c r="I36" s="24"/>
      <c r="J36" s="75"/>
      <c r="K36" s="76"/>
      <c r="L36" s="77"/>
      <c r="M36" s="77"/>
      <c r="S36" s="77"/>
      <c r="U36" s="77"/>
    </row>
    <row r="37" spans="1:21" s="78" customFormat="1" ht="15" customHeight="1">
      <c r="A37" s="163" t="s">
        <v>1416</v>
      </c>
      <c r="B37" s="4"/>
      <c r="C37" s="137"/>
      <c r="E37" s="54">
        <v>301.75</v>
      </c>
      <c r="F37" s="110"/>
      <c r="G37" s="110"/>
      <c r="I37" s="162" t="s">
        <v>1417</v>
      </c>
      <c r="J37" s="75"/>
      <c r="K37" s="76"/>
      <c r="L37" s="77"/>
      <c r="M37" s="77"/>
      <c r="S37" s="77"/>
      <c r="U37" s="77"/>
    </row>
    <row r="38" spans="1:21" s="78" customFormat="1" ht="15" customHeight="1">
      <c r="A38" s="163" t="s">
        <v>1418</v>
      </c>
      <c r="B38" s="4"/>
      <c r="C38" s="137"/>
      <c r="E38" s="49">
        <v>301.75</v>
      </c>
      <c r="F38" s="110"/>
      <c r="G38" s="110"/>
      <c r="I38" s="162" t="s">
        <v>1417</v>
      </c>
      <c r="J38" s="75"/>
      <c r="K38" s="76"/>
      <c r="L38" s="77"/>
      <c r="M38" s="77"/>
      <c r="S38" s="77"/>
      <c r="U38" s="77"/>
    </row>
    <row r="39" spans="1:21" s="78" customFormat="1" ht="15" customHeight="1">
      <c r="A39" s="19"/>
      <c r="B39" s="19"/>
      <c r="C39" s="137"/>
      <c r="E39" s="109"/>
      <c r="F39" s="110"/>
      <c r="G39" s="110"/>
      <c r="I39" s="24"/>
      <c r="J39" s="75"/>
      <c r="K39" s="76"/>
      <c r="L39" s="77"/>
      <c r="M39" s="77"/>
      <c r="S39" s="77"/>
      <c r="U39" s="77"/>
    </row>
    <row r="40" spans="1:21" s="78" customFormat="1" ht="15" customHeight="1" thickBot="1">
      <c r="A40" s="27" t="s">
        <v>1419</v>
      </c>
      <c r="B40" s="19"/>
      <c r="C40" s="137"/>
      <c r="E40" s="109"/>
      <c r="F40" s="7"/>
      <c r="G40" s="96">
        <f>SUM(E37:E38)</f>
        <v>603.5</v>
      </c>
      <c r="I40" s="24"/>
      <c r="J40" s="75"/>
      <c r="K40" s="76"/>
      <c r="L40" s="77"/>
      <c r="M40" s="77"/>
      <c r="S40" s="77"/>
      <c r="U40" s="77"/>
    </row>
    <row r="41" spans="3:21" s="78" customFormat="1" ht="15" customHeight="1" thickTop="1">
      <c r="C41" s="71"/>
      <c r="D41" s="71"/>
      <c r="E41" s="72"/>
      <c r="F41" s="72"/>
      <c r="G41" s="73"/>
      <c r="H41" s="73"/>
      <c r="I41" s="74"/>
      <c r="J41" s="75"/>
      <c r="K41" s="76"/>
      <c r="L41" s="77"/>
      <c r="M41" s="77"/>
      <c r="S41" s="77"/>
      <c r="U41" s="77"/>
    </row>
    <row r="42" spans="1:21" s="78" customFormat="1" ht="15" customHeight="1">
      <c r="A42" s="88" t="s">
        <v>1420</v>
      </c>
      <c r="B42" s="19"/>
      <c r="C42" s="137"/>
      <c r="E42" s="109"/>
      <c r="F42" s="110"/>
      <c r="G42" s="110"/>
      <c r="I42" s="24"/>
      <c r="J42" s="75"/>
      <c r="K42" s="76"/>
      <c r="L42" s="77"/>
      <c r="M42" s="77"/>
      <c r="S42" s="77"/>
      <c r="U42" s="77"/>
    </row>
    <row r="43" spans="1:21" s="78" customFormat="1" ht="15" customHeight="1">
      <c r="A43" s="163" t="s">
        <v>1421</v>
      </c>
      <c r="B43" s="4"/>
      <c r="C43" s="137"/>
      <c r="E43" s="49">
        <v>300</v>
      </c>
      <c r="F43" s="110"/>
      <c r="G43" s="110"/>
      <c r="I43" s="162" t="s">
        <v>1422</v>
      </c>
      <c r="J43" s="75"/>
      <c r="K43" s="76"/>
      <c r="L43" s="77"/>
      <c r="M43" s="77"/>
      <c r="S43" s="77"/>
      <c r="U43" s="77"/>
    </row>
    <row r="44" spans="1:21" s="78" customFormat="1" ht="15" customHeight="1">
      <c r="A44" s="19"/>
      <c r="B44" s="19"/>
      <c r="C44" s="137"/>
      <c r="E44" s="109"/>
      <c r="F44" s="110"/>
      <c r="G44" s="110"/>
      <c r="I44" s="24"/>
      <c r="J44" s="75"/>
      <c r="K44" s="76"/>
      <c r="L44" s="77"/>
      <c r="M44" s="77"/>
      <c r="S44" s="77"/>
      <c r="U44" s="77"/>
    </row>
    <row r="45" spans="1:21" s="78" customFormat="1" ht="15" customHeight="1" thickBot="1">
      <c r="A45" s="27" t="s">
        <v>1423</v>
      </c>
      <c r="B45" s="19"/>
      <c r="C45" s="137"/>
      <c r="E45" s="109"/>
      <c r="F45" s="7"/>
      <c r="G45" s="96">
        <f>SUM(E43:E43)</f>
        <v>300</v>
      </c>
      <c r="I45" s="24"/>
      <c r="J45" s="75"/>
      <c r="K45" s="76"/>
      <c r="L45" s="77"/>
      <c r="M45" s="77"/>
      <c r="S45" s="77"/>
      <c r="U45" s="77"/>
    </row>
    <row r="46" spans="3:21" s="78" customFormat="1" ht="15" customHeight="1" thickTop="1">
      <c r="C46" s="71"/>
      <c r="D46" s="71"/>
      <c r="E46" s="72"/>
      <c r="F46" s="72"/>
      <c r="G46" s="73"/>
      <c r="H46" s="73"/>
      <c r="I46" s="74"/>
      <c r="J46" s="75"/>
      <c r="K46" s="76"/>
      <c r="L46" s="77"/>
      <c r="M46" s="77"/>
      <c r="S46" s="77"/>
      <c r="U46" s="77"/>
    </row>
    <row r="47" spans="1:21" s="78" customFormat="1" ht="15" customHeight="1">
      <c r="A47" s="88" t="s">
        <v>1424</v>
      </c>
      <c r="B47" s="19"/>
      <c r="C47" s="137"/>
      <c r="E47" s="109"/>
      <c r="F47" s="110"/>
      <c r="G47" s="110"/>
      <c r="I47" s="24"/>
      <c r="J47" s="75"/>
      <c r="K47" s="76"/>
      <c r="L47" s="77"/>
      <c r="M47" s="77"/>
      <c r="S47" s="77"/>
      <c r="U47" s="77"/>
    </row>
    <row r="48" spans="1:21" s="78" customFormat="1" ht="15" customHeight="1">
      <c r="A48" s="163" t="s">
        <v>1425</v>
      </c>
      <c r="B48" s="4"/>
      <c r="C48" s="137"/>
      <c r="E48" s="49">
        <v>561.19</v>
      </c>
      <c r="F48" s="110"/>
      <c r="G48" s="110"/>
      <c r="I48" s="162" t="s">
        <v>1426</v>
      </c>
      <c r="J48" s="75"/>
      <c r="K48" s="76"/>
      <c r="L48" s="77"/>
      <c r="M48" s="77"/>
      <c r="S48" s="77"/>
      <c r="U48" s="77"/>
    </row>
    <row r="49" spans="1:21" s="78" customFormat="1" ht="15" customHeight="1">
      <c r="A49" s="19"/>
      <c r="B49" s="19"/>
      <c r="C49" s="137"/>
      <c r="E49" s="109"/>
      <c r="F49" s="110"/>
      <c r="G49" s="110"/>
      <c r="I49" s="24"/>
      <c r="J49" s="75"/>
      <c r="K49" s="76"/>
      <c r="L49" s="77"/>
      <c r="M49" s="77"/>
      <c r="S49" s="77"/>
      <c r="U49" s="77"/>
    </row>
    <row r="50" spans="1:21" s="78" customFormat="1" ht="15" customHeight="1" thickBot="1">
      <c r="A50" s="27" t="s">
        <v>1427</v>
      </c>
      <c r="B50" s="19"/>
      <c r="C50" s="137"/>
      <c r="E50" s="109"/>
      <c r="F50" s="7"/>
      <c r="G50" s="96">
        <f>SUM(E48:E48)</f>
        <v>561.19</v>
      </c>
      <c r="I50" s="24"/>
      <c r="J50" s="75"/>
      <c r="K50" s="76"/>
      <c r="L50" s="77"/>
      <c r="M50" s="77"/>
      <c r="S50" s="77"/>
      <c r="U50" s="77"/>
    </row>
    <row r="51" spans="3:21" s="78" customFormat="1" ht="15" customHeight="1" thickTop="1">
      <c r="C51" s="71"/>
      <c r="D51" s="71"/>
      <c r="E51" s="72"/>
      <c r="F51" s="72"/>
      <c r="G51" s="73"/>
      <c r="H51" s="73"/>
      <c r="I51" s="74"/>
      <c r="J51" s="75"/>
      <c r="K51" s="76"/>
      <c r="L51" s="77"/>
      <c r="M51" s="77"/>
      <c r="S51" s="77"/>
      <c r="U51" s="77"/>
    </row>
    <row r="52" spans="1:21" s="78" customFormat="1" ht="15" customHeight="1">
      <c r="A52" s="88" t="s">
        <v>1428</v>
      </c>
      <c r="B52" s="19"/>
      <c r="C52" s="137"/>
      <c r="E52" s="109"/>
      <c r="F52" s="110"/>
      <c r="G52" s="110"/>
      <c r="I52" s="24"/>
      <c r="J52" s="75"/>
      <c r="K52" s="76"/>
      <c r="L52" s="77"/>
      <c r="M52" s="77"/>
      <c r="S52" s="77"/>
      <c r="U52" s="77"/>
    </row>
    <row r="53" spans="1:21" s="78" customFormat="1" ht="15" customHeight="1">
      <c r="A53" s="163" t="s">
        <v>1429</v>
      </c>
      <c r="B53" s="4"/>
      <c r="C53" s="137"/>
      <c r="E53" s="49">
        <v>89.13</v>
      </c>
      <c r="F53" s="110"/>
      <c r="G53" s="110"/>
      <c r="I53" s="162" t="s">
        <v>1430</v>
      </c>
      <c r="J53" s="75"/>
      <c r="K53" s="76"/>
      <c r="L53" s="77"/>
      <c r="M53" s="77"/>
      <c r="S53" s="77"/>
      <c r="U53" s="77"/>
    </row>
    <row r="54" spans="1:21" s="78" customFormat="1" ht="15" customHeight="1">
      <c r="A54" s="19"/>
      <c r="B54" s="19"/>
      <c r="C54" s="137"/>
      <c r="E54" s="109"/>
      <c r="F54" s="110"/>
      <c r="G54" s="110"/>
      <c r="I54" s="24"/>
      <c r="J54" s="75"/>
      <c r="K54" s="76"/>
      <c r="L54" s="77"/>
      <c r="M54" s="77"/>
      <c r="S54" s="77"/>
      <c r="U54" s="77"/>
    </row>
    <row r="55" spans="1:21" s="78" customFormat="1" ht="15" customHeight="1" thickBot="1">
      <c r="A55" s="27" t="s">
        <v>1431</v>
      </c>
      <c r="B55" s="19"/>
      <c r="C55" s="137"/>
      <c r="E55" s="109"/>
      <c r="F55" s="7"/>
      <c r="G55" s="96">
        <f>SUM(E53:E53)</f>
        <v>89.13</v>
      </c>
      <c r="I55" s="24"/>
      <c r="J55" s="75"/>
      <c r="K55" s="76"/>
      <c r="L55" s="77"/>
      <c r="M55" s="77"/>
      <c r="S55" s="77"/>
      <c r="U55" s="77"/>
    </row>
    <row r="56" spans="3:21" s="78" customFormat="1" ht="15" customHeight="1" thickTop="1">
      <c r="C56" s="71"/>
      <c r="D56" s="71"/>
      <c r="E56" s="72"/>
      <c r="F56" s="72"/>
      <c r="G56" s="73"/>
      <c r="H56" s="73"/>
      <c r="I56" s="74"/>
      <c r="J56" s="75"/>
      <c r="K56" s="76"/>
      <c r="L56" s="77"/>
      <c r="M56" s="77"/>
      <c r="S56" s="77"/>
      <c r="U56" s="77"/>
    </row>
    <row r="57" spans="1:21" s="78" customFormat="1" ht="15" customHeight="1">
      <c r="A57" s="88" t="s">
        <v>94</v>
      </c>
      <c r="B57" s="19"/>
      <c r="C57" s="137"/>
      <c r="E57" s="109"/>
      <c r="F57" s="110"/>
      <c r="G57" s="110"/>
      <c r="I57" s="24"/>
      <c r="J57" s="75"/>
      <c r="K57" s="76"/>
      <c r="L57" s="77"/>
      <c r="M57" s="77"/>
      <c r="S57" s="77"/>
      <c r="U57" s="77"/>
    </row>
    <row r="58" spans="1:21" s="78" customFormat="1" ht="15" customHeight="1">
      <c r="A58" s="163" t="s">
        <v>1432</v>
      </c>
      <c r="B58" s="4"/>
      <c r="C58" s="137"/>
      <c r="E58" s="54">
        <v>94.54</v>
      </c>
      <c r="F58" s="110"/>
      <c r="G58" s="110"/>
      <c r="I58" s="162" t="s">
        <v>393</v>
      </c>
      <c r="J58" s="75"/>
      <c r="K58" s="76"/>
      <c r="L58" s="77"/>
      <c r="M58" s="77"/>
      <c r="S58" s="77"/>
      <c r="U58" s="77"/>
    </row>
    <row r="59" spans="1:21" s="78" customFormat="1" ht="15" customHeight="1">
      <c r="A59" s="163" t="s">
        <v>1433</v>
      </c>
      <c r="B59" s="4"/>
      <c r="C59" s="137"/>
      <c r="E59" s="49">
        <v>125.1</v>
      </c>
      <c r="F59" s="110"/>
      <c r="G59" s="110"/>
      <c r="I59" s="162" t="s">
        <v>393</v>
      </c>
      <c r="J59" s="75"/>
      <c r="K59" s="76"/>
      <c r="L59" s="77"/>
      <c r="M59" s="77"/>
      <c r="S59" s="77"/>
      <c r="U59" s="77"/>
    </row>
    <row r="60" spans="1:21" s="78" customFormat="1" ht="15" customHeight="1">
      <c r="A60" s="19"/>
      <c r="B60" s="19"/>
      <c r="C60" s="137"/>
      <c r="E60" s="109"/>
      <c r="F60" s="110"/>
      <c r="G60" s="110"/>
      <c r="I60" s="24"/>
      <c r="J60" s="75"/>
      <c r="K60" s="76"/>
      <c r="L60" s="77"/>
      <c r="M60" s="77"/>
      <c r="S60" s="77"/>
      <c r="U60" s="77"/>
    </row>
    <row r="61" spans="1:21" s="78" customFormat="1" ht="15" customHeight="1" thickBot="1">
      <c r="A61" s="27" t="s">
        <v>130</v>
      </c>
      <c r="B61" s="19"/>
      <c r="C61" s="137"/>
      <c r="E61" s="109"/>
      <c r="F61" s="7"/>
      <c r="G61" s="96">
        <f>SUM(E58:E59)</f>
        <v>219.64</v>
      </c>
      <c r="I61" s="24"/>
      <c r="J61" s="75"/>
      <c r="K61" s="76"/>
      <c r="L61" s="77"/>
      <c r="M61" s="77"/>
      <c r="S61" s="77"/>
      <c r="U61" s="77"/>
    </row>
    <row r="62" spans="3:21" s="78" customFormat="1" ht="15" customHeight="1" thickTop="1">
      <c r="C62" s="71"/>
      <c r="D62" s="71"/>
      <c r="E62" s="72"/>
      <c r="F62" s="72"/>
      <c r="G62" s="73"/>
      <c r="H62" s="73"/>
      <c r="I62" s="74"/>
      <c r="J62" s="75"/>
      <c r="K62" s="76"/>
      <c r="L62" s="77"/>
      <c r="M62" s="77"/>
      <c r="S62" s="77"/>
      <c r="U62" s="77"/>
    </row>
    <row r="63" spans="1:21" s="78" customFormat="1" ht="15" customHeight="1">
      <c r="A63" s="88" t="s">
        <v>1085</v>
      </c>
      <c r="B63" s="19"/>
      <c r="C63" s="137"/>
      <c r="E63" s="109"/>
      <c r="F63" s="110"/>
      <c r="G63" s="110"/>
      <c r="I63" s="24"/>
      <c r="J63" s="75"/>
      <c r="K63" s="76"/>
      <c r="L63" s="77"/>
      <c r="M63" s="77"/>
      <c r="S63" s="77"/>
      <c r="U63" s="77"/>
    </row>
    <row r="64" spans="1:21" s="78" customFormat="1" ht="15" customHeight="1">
      <c r="A64" s="163" t="s">
        <v>1434</v>
      </c>
      <c r="B64" s="4"/>
      <c r="C64" s="137"/>
      <c r="E64" s="54">
        <v>98.28</v>
      </c>
      <c r="F64" s="110"/>
      <c r="G64" s="110"/>
      <c r="I64" s="162" t="s">
        <v>501</v>
      </c>
      <c r="J64" s="75"/>
      <c r="K64" s="76"/>
      <c r="L64" s="77"/>
      <c r="M64" s="77"/>
      <c r="S64" s="77"/>
      <c r="U64" s="77"/>
    </row>
    <row r="65" spans="1:21" s="78" customFormat="1" ht="15" customHeight="1">
      <c r="A65" s="163" t="s">
        <v>1435</v>
      </c>
      <c r="B65" s="4"/>
      <c r="C65" s="137"/>
      <c r="E65" s="49">
        <v>213.96</v>
      </c>
      <c r="F65" s="110"/>
      <c r="G65" s="110"/>
      <c r="I65" s="162" t="s">
        <v>1436</v>
      </c>
      <c r="J65" s="75"/>
      <c r="K65" s="76"/>
      <c r="L65" s="77"/>
      <c r="M65" s="77"/>
      <c r="S65" s="77"/>
      <c r="U65" s="77"/>
    </row>
    <row r="66" spans="1:21" s="78" customFormat="1" ht="15" customHeight="1">
      <c r="A66" s="19"/>
      <c r="B66" s="19"/>
      <c r="C66" s="137"/>
      <c r="E66" s="109"/>
      <c r="F66" s="110"/>
      <c r="G66" s="110"/>
      <c r="I66" s="24"/>
      <c r="J66" s="75"/>
      <c r="K66" s="76"/>
      <c r="L66" s="77"/>
      <c r="M66" s="77"/>
      <c r="S66" s="77"/>
      <c r="U66" s="77"/>
    </row>
    <row r="67" spans="1:21" s="78" customFormat="1" ht="15" customHeight="1" thickBot="1">
      <c r="A67" s="27" t="s">
        <v>1088</v>
      </c>
      <c r="B67" s="19"/>
      <c r="C67" s="137"/>
      <c r="E67" s="109"/>
      <c r="F67" s="7"/>
      <c r="G67" s="96">
        <f>SUM(E64:E65)</f>
        <v>312.24</v>
      </c>
      <c r="I67" s="24"/>
      <c r="J67" s="75"/>
      <c r="K67" s="76"/>
      <c r="L67" s="77"/>
      <c r="M67" s="77"/>
      <c r="S67" s="77"/>
      <c r="U67" s="77"/>
    </row>
    <row r="68" spans="3:21" s="78" customFormat="1" ht="15" customHeight="1" thickTop="1">
      <c r="C68" s="71"/>
      <c r="D68" s="71"/>
      <c r="E68" s="72"/>
      <c r="F68" s="72"/>
      <c r="G68" s="73"/>
      <c r="H68" s="73"/>
      <c r="I68" s="74"/>
      <c r="J68" s="75"/>
      <c r="K68" s="76"/>
      <c r="L68" s="77"/>
      <c r="M68" s="77"/>
      <c r="S68" s="77"/>
      <c r="U68" s="77"/>
    </row>
    <row r="69" spans="1:21" s="78" customFormat="1" ht="15" customHeight="1">
      <c r="A69" s="88" t="s">
        <v>425</v>
      </c>
      <c r="B69" s="19"/>
      <c r="C69" s="137"/>
      <c r="E69" s="109"/>
      <c r="F69" s="110"/>
      <c r="G69" s="110"/>
      <c r="I69" s="24"/>
      <c r="J69" s="75"/>
      <c r="K69" s="76"/>
      <c r="L69" s="77"/>
      <c r="M69" s="77"/>
      <c r="S69" s="77"/>
      <c r="U69" s="77"/>
    </row>
    <row r="70" spans="1:21" s="78" customFormat="1" ht="15" customHeight="1">
      <c r="A70" s="163" t="s">
        <v>1437</v>
      </c>
      <c r="B70" s="4"/>
      <c r="C70" s="137"/>
      <c r="E70" s="54">
        <v>1410.66</v>
      </c>
      <c r="F70" s="110"/>
      <c r="G70" s="110"/>
      <c r="I70" s="162" t="s">
        <v>394</v>
      </c>
      <c r="J70" s="75"/>
      <c r="K70" s="76"/>
      <c r="L70" s="77"/>
      <c r="M70" s="77"/>
      <c r="S70" s="77"/>
      <c r="U70" s="77"/>
    </row>
    <row r="71" spans="1:21" s="78" customFormat="1" ht="15" customHeight="1">
      <c r="A71" s="163" t="s">
        <v>1438</v>
      </c>
      <c r="B71" s="4"/>
      <c r="C71" s="137"/>
      <c r="E71" s="49">
        <v>670.14</v>
      </c>
      <c r="F71" s="110"/>
      <c r="G71" s="110"/>
      <c r="I71" s="162" t="s">
        <v>394</v>
      </c>
      <c r="J71" s="75"/>
      <c r="K71" s="76"/>
      <c r="L71" s="77"/>
      <c r="M71" s="77"/>
      <c r="S71" s="77"/>
      <c r="U71" s="77"/>
    </row>
    <row r="72" spans="1:21" s="78" customFormat="1" ht="15" customHeight="1">
      <c r="A72" s="19"/>
      <c r="B72" s="19"/>
      <c r="C72" s="137"/>
      <c r="E72" s="109"/>
      <c r="F72" s="110"/>
      <c r="G72" s="110"/>
      <c r="I72" s="24"/>
      <c r="J72" s="75"/>
      <c r="K72" s="76"/>
      <c r="L72" s="77"/>
      <c r="M72" s="77"/>
      <c r="S72" s="77"/>
      <c r="U72" s="77"/>
    </row>
    <row r="73" spans="1:21" s="78" customFormat="1" ht="15" customHeight="1" thickBot="1">
      <c r="A73" s="27" t="s">
        <v>426</v>
      </c>
      <c r="B73" s="19"/>
      <c r="C73" s="137"/>
      <c r="E73" s="109"/>
      <c r="F73" s="7"/>
      <c r="G73" s="96">
        <f>SUM(E70:E71)</f>
        <v>2080.8</v>
      </c>
      <c r="I73" s="24"/>
      <c r="J73" s="75"/>
      <c r="K73" s="76"/>
      <c r="L73" s="77"/>
      <c r="M73" s="77"/>
      <c r="S73" s="77"/>
      <c r="U73" s="77"/>
    </row>
    <row r="74" spans="3:21" s="78" customFormat="1" ht="15" customHeight="1" thickTop="1">
      <c r="C74" s="71"/>
      <c r="D74" s="71"/>
      <c r="E74" s="72"/>
      <c r="F74" s="72"/>
      <c r="G74" s="73"/>
      <c r="H74" s="73"/>
      <c r="I74" s="74"/>
      <c r="J74" s="75"/>
      <c r="K74" s="76"/>
      <c r="L74" s="77"/>
      <c r="M74" s="77"/>
      <c r="S74" s="77"/>
      <c r="U74" s="77"/>
    </row>
    <row r="75" spans="1:21" s="78" customFormat="1" ht="15" customHeight="1">
      <c r="A75" s="88" t="s">
        <v>1447</v>
      </c>
      <c r="B75" s="19"/>
      <c r="C75" s="137"/>
      <c r="E75" s="109"/>
      <c r="F75" s="110"/>
      <c r="G75" s="110"/>
      <c r="I75" s="24"/>
      <c r="J75" s="75"/>
      <c r="K75" s="76"/>
      <c r="L75" s="77"/>
      <c r="M75" s="77"/>
      <c r="S75" s="77"/>
      <c r="U75" s="77"/>
    </row>
    <row r="76" spans="1:21" s="78" customFormat="1" ht="15" customHeight="1">
      <c r="A76" s="163" t="s">
        <v>1448</v>
      </c>
      <c r="B76" s="4"/>
      <c r="C76" s="137"/>
      <c r="E76" s="49">
        <v>1200</v>
      </c>
      <c r="F76" s="110"/>
      <c r="G76" s="110"/>
      <c r="I76" s="162" t="s">
        <v>1449</v>
      </c>
      <c r="J76" s="75"/>
      <c r="K76" s="76"/>
      <c r="L76" s="77"/>
      <c r="M76" s="77"/>
      <c r="S76" s="77"/>
      <c r="U76" s="77"/>
    </row>
    <row r="77" spans="1:21" s="78" customFormat="1" ht="15" customHeight="1">
      <c r="A77" s="19"/>
      <c r="B77" s="19"/>
      <c r="C77" s="137"/>
      <c r="E77" s="109"/>
      <c r="F77" s="110"/>
      <c r="G77" s="110"/>
      <c r="I77" s="24"/>
      <c r="J77" s="75"/>
      <c r="K77" s="76"/>
      <c r="L77" s="77"/>
      <c r="M77" s="77"/>
      <c r="S77" s="77"/>
      <c r="U77" s="77"/>
    </row>
    <row r="78" spans="1:21" s="78" customFormat="1" ht="15" customHeight="1" thickBot="1">
      <c r="A78" s="27" t="s">
        <v>407</v>
      </c>
      <c r="B78" s="19"/>
      <c r="C78" s="137"/>
      <c r="E78" s="109"/>
      <c r="F78" s="7"/>
      <c r="G78" s="96">
        <f>SUM(E76:E76)</f>
        <v>1200</v>
      </c>
      <c r="I78" s="24"/>
      <c r="J78" s="75"/>
      <c r="K78" s="76"/>
      <c r="L78" s="77"/>
      <c r="M78" s="77"/>
      <c r="S78" s="77"/>
      <c r="U78" s="77"/>
    </row>
    <row r="79" spans="3:21" s="78" customFormat="1" ht="15" customHeight="1" thickTop="1">
      <c r="C79" s="71"/>
      <c r="D79" s="71"/>
      <c r="E79" s="72"/>
      <c r="F79" s="72"/>
      <c r="G79" s="73"/>
      <c r="H79" s="73"/>
      <c r="I79" s="74"/>
      <c r="J79" s="75"/>
      <c r="K79" s="76"/>
      <c r="L79" s="77"/>
      <c r="M79" s="77"/>
      <c r="S79" s="77"/>
      <c r="U79" s="77"/>
    </row>
    <row r="80" spans="1:21" s="78" customFormat="1" ht="15" customHeight="1">
      <c r="A80" s="88" t="s">
        <v>368</v>
      </c>
      <c r="B80" s="19"/>
      <c r="C80" s="137"/>
      <c r="E80" s="109"/>
      <c r="F80" s="110"/>
      <c r="G80" s="110"/>
      <c r="I80" s="24"/>
      <c r="J80" s="75"/>
      <c r="K80" s="76"/>
      <c r="L80" s="77"/>
      <c r="M80" s="77"/>
      <c r="S80" s="77"/>
      <c r="U80" s="77"/>
    </row>
    <row r="81" spans="1:21" s="78" customFormat="1" ht="15" customHeight="1">
      <c r="A81" s="163" t="s">
        <v>1439</v>
      </c>
      <c r="B81" s="4"/>
      <c r="C81" s="137"/>
      <c r="E81" s="49">
        <v>225.34</v>
      </c>
      <c r="F81" s="110"/>
      <c r="G81" s="110"/>
      <c r="I81" s="162" t="s">
        <v>150</v>
      </c>
      <c r="J81" s="75"/>
      <c r="K81" s="76"/>
      <c r="L81" s="77"/>
      <c r="M81" s="77"/>
      <c r="S81" s="77"/>
      <c r="U81" s="77"/>
    </row>
    <row r="82" spans="1:21" s="78" customFormat="1" ht="15" customHeight="1">
      <c r="A82" s="19"/>
      <c r="B82" s="19"/>
      <c r="C82" s="137"/>
      <c r="E82" s="109"/>
      <c r="F82" s="110"/>
      <c r="G82" s="110"/>
      <c r="I82" s="24"/>
      <c r="J82" s="75"/>
      <c r="K82" s="76"/>
      <c r="L82" s="77"/>
      <c r="M82" s="77"/>
      <c r="S82" s="77"/>
      <c r="U82" s="77"/>
    </row>
    <row r="83" spans="1:21" s="78" customFormat="1" ht="15" customHeight="1" thickBot="1">
      <c r="A83" s="27" t="s">
        <v>407</v>
      </c>
      <c r="B83" s="19"/>
      <c r="C83" s="137"/>
      <c r="E83" s="109"/>
      <c r="F83" s="7"/>
      <c r="G83" s="96">
        <f>SUM(E81:E81)</f>
        <v>225.34</v>
      </c>
      <c r="I83" s="24"/>
      <c r="J83" s="75"/>
      <c r="K83" s="76"/>
      <c r="L83" s="77"/>
      <c r="M83" s="77"/>
      <c r="S83" s="77"/>
      <c r="U83" s="77"/>
    </row>
    <row r="84" spans="3:21" s="78" customFormat="1" ht="15" customHeight="1" thickTop="1">
      <c r="C84" s="71"/>
      <c r="D84" s="71"/>
      <c r="E84" s="72"/>
      <c r="F84" s="72"/>
      <c r="G84" s="73"/>
      <c r="H84" s="73"/>
      <c r="I84" s="74"/>
      <c r="J84" s="75"/>
      <c r="K84" s="76"/>
      <c r="L84" s="77"/>
      <c r="M84" s="77"/>
      <c r="S84" s="77"/>
      <c r="U84" s="77"/>
    </row>
    <row r="85" spans="1:21" s="78" customFormat="1" ht="15" customHeight="1">
      <c r="A85" s="88" t="s">
        <v>158</v>
      </c>
      <c r="B85" s="19"/>
      <c r="C85" s="137"/>
      <c r="E85" s="109"/>
      <c r="F85" s="110"/>
      <c r="G85" s="110"/>
      <c r="I85" s="24"/>
      <c r="J85" s="75"/>
      <c r="K85" s="76"/>
      <c r="L85" s="77"/>
      <c r="M85" s="77"/>
      <c r="S85" s="77"/>
      <c r="U85" s="77"/>
    </row>
    <row r="86" spans="1:21" s="78" customFormat="1" ht="15" customHeight="1">
      <c r="A86" s="163" t="s">
        <v>1440</v>
      </c>
      <c r="B86" s="4"/>
      <c r="C86" s="137"/>
      <c r="E86" s="54">
        <v>180.74</v>
      </c>
      <c r="F86" s="110"/>
      <c r="G86" s="110"/>
      <c r="I86" s="162" t="s">
        <v>1441</v>
      </c>
      <c r="J86" s="75"/>
      <c r="K86" s="76"/>
      <c r="L86" s="77"/>
      <c r="M86" s="77"/>
      <c r="S86" s="77"/>
      <c r="U86" s="77"/>
    </row>
    <row r="87" spans="1:21" s="78" customFormat="1" ht="15" customHeight="1">
      <c r="A87" s="163" t="s">
        <v>1442</v>
      </c>
      <c r="B87" s="4"/>
      <c r="C87" s="137"/>
      <c r="E87" s="54">
        <v>15</v>
      </c>
      <c r="F87" s="110"/>
      <c r="G87" s="110"/>
      <c r="I87" s="162" t="s">
        <v>452</v>
      </c>
      <c r="J87" s="75"/>
      <c r="K87" s="76"/>
      <c r="L87" s="77"/>
      <c r="M87" s="77"/>
      <c r="S87" s="77"/>
      <c r="U87" s="77"/>
    </row>
    <row r="88" spans="1:21" s="78" customFormat="1" ht="15" customHeight="1">
      <c r="A88" s="163" t="s">
        <v>410</v>
      </c>
      <c r="B88" s="4"/>
      <c r="C88" s="137"/>
      <c r="E88" s="54">
        <v>10.78</v>
      </c>
      <c r="F88" s="110"/>
      <c r="G88" s="110"/>
      <c r="I88" s="162" t="s">
        <v>27</v>
      </c>
      <c r="J88" s="75"/>
      <c r="K88" s="76"/>
      <c r="L88" s="77"/>
      <c r="M88" s="77"/>
      <c r="S88" s="77"/>
      <c r="U88" s="77"/>
    </row>
    <row r="89" spans="1:21" s="78" customFormat="1" ht="15" customHeight="1">
      <c r="A89" s="163" t="s">
        <v>39</v>
      </c>
      <c r="B89" s="4"/>
      <c r="C89" s="137"/>
      <c r="E89" s="49">
        <v>1.18</v>
      </c>
      <c r="F89" s="110"/>
      <c r="G89" s="110"/>
      <c r="I89" s="162" t="s">
        <v>39</v>
      </c>
      <c r="J89" s="75"/>
      <c r="K89" s="76"/>
      <c r="L89" s="77"/>
      <c r="M89" s="77"/>
      <c r="S89" s="77"/>
      <c r="U89" s="77"/>
    </row>
    <row r="90" spans="1:21" s="78" customFormat="1" ht="15" customHeight="1">
      <c r="A90" s="19"/>
      <c r="B90" s="19"/>
      <c r="C90" s="137"/>
      <c r="E90" s="109"/>
      <c r="F90" s="110"/>
      <c r="G90" s="110"/>
      <c r="I90" s="24"/>
      <c r="J90" s="75"/>
      <c r="K90" s="76"/>
      <c r="L90" s="77"/>
      <c r="M90" s="77"/>
      <c r="S90" s="77"/>
      <c r="U90" s="77"/>
    </row>
    <row r="91" spans="1:21" s="78" customFormat="1" ht="15" customHeight="1" thickBot="1">
      <c r="A91" s="27" t="s">
        <v>10</v>
      </c>
      <c r="B91" s="19"/>
      <c r="C91" s="137"/>
      <c r="E91" s="109"/>
      <c r="F91" s="7"/>
      <c r="G91" s="96">
        <f>SUM(E86:E89)</f>
        <v>207.70000000000002</v>
      </c>
      <c r="I91" s="24"/>
      <c r="J91" s="75"/>
      <c r="K91" s="76"/>
      <c r="L91" s="77"/>
      <c r="M91" s="77"/>
      <c r="S91" s="77"/>
      <c r="U91" s="77"/>
    </row>
    <row r="92" spans="3:21" s="78" customFormat="1" ht="15" customHeight="1" thickTop="1">
      <c r="C92" s="71"/>
      <c r="D92" s="71"/>
      <c r="E92" s="72"/>
      <c r="F92" s="72"/>
      <c r="G92" s="73"/>
      <c r="H92" s="73"/>
      <c r="I92" s="74"/>
      <c r="J92" s="75"/>
      <c r="K92" s="76"/>
      <c r="L92" s="77"/>
      <c r="M92" s="77"/>
      <c r="S92" s="77"/>
      <c r="U92" s="77"/>
    </row>
    <row r="93" spans="1:21" s="78" customFormat="1" ht="15" customHeight="1">
      <c r="A93" s="88" t="s">
        <v>1443</v>
      </c>
      <c r="B93" s="19"/>
      <c r="C93" s="137"/>
      <c r="E93" s="109"/>
      <c r="F93" s="110"/>
      <c r="G93" s="110"/>
      <c r="I93" s="24"/>
      <c r="J93" s="75"/>
      <c r="K93" s="76"/>
      <c r="L93" s="77"/>
      <c r="M93" s="77"/>
      <c r="S93" s="77"/>
      <c r="U93" s="77"/>
    </row>
    <row r="94" spans="1:21" s="78" customFormat="1" ht="15" customHeight="1">
      <c r="A94" s="163" t="s">
        <v>1444</v>
      </c>
      <c r="B94" s="4"/>
      <c r="C94" s="137"/>
      <c r="E94" s="49">
        <v>249</v>
      </c>
      <c r="F94" s="110"/>
      <c r="G94" s="110"/>
      <c r="I94" s="162" t="s">
        <v>1445</v>
      </c>
      <c r="J94" s="75"/>
      <c r="K94" s="76"/>
      <c r="L94" s="77"/>
      <c r="M94" s="77"/>
      <c r="S94" s="77"/>
      <c r="U94" s="77"/>
    </row>
    <row r="95" spans="1:21" s="78" customFormat="1" ht="15" customHeight="1">
      <c r="A95" s="19"/>
      <c r="B95" s="19"/>
      <c r="C95" s="137"/>
      <c r="E95" s="109"/>
      <c r="F95" s="110"/>
      <c r="G95" s="110"/>
      <c r="I95" s="24"/>
      <c r="J95" s="75"/>
      <c r="K95" s="76"/>
      <c r="L95" s="77"/>
      <c r="M95" s="77"/>
      <c r="S95" s="77"/>
      <c r="U95" s="77"/>
    </row>
    <row r="96" spans="1:21" s="78" customFormat="1" ht="15" customHeight="1" thickBot="1">
      <c r="A96" s="27" t="s">
        <v>1446</v>
      </c>
      <c r="B96" s="19"/>
      <c r="C96" s="137"/>
      <c r="E96" s="109"/>
      <c r="F96" s="7"/>
      <c r="G96" s="96">
        <f>SUM(E94:E94)</f>
        <v>249</v>
      </c>
      <c r="I96" s="24"/>
      <c r="J96" s="75"/>
      <c r="K96" s="76"/>
      <c r="L96" s="77"/>
      <c r="M96" s="77"/>
      <c r="S96" s="77"/>
      <c r="U96" s="77"/>
    </row>
    <row r="97" spans="3:21" s="78" customFormat="1" ht="15" customHeight="1" thickTop="1">
      <c r="C97" s="71"/>
      <c r="D97" s="71"/>
      <c r="E97" s="72"/>
      <c r="F97" s="72"/>
      <c r="G97" s="73"/>
      <c r="H97" s="73"/>
      <c r="I97" s="74"/>
      <c r="J97" s="75"/>
      <c r="K97" s="76"/>
      <c r="L97" s="77"/>
      <c r="M97" s="77"/>
      <c r="S97" s="77"/>
      <c r="U97" s="77"/>
    </row>
    <row r="98" spans="1:21" s="78" customFormat="1" ht="15" customHeight="1">
      <c r="A98" s="88" t="s">
        <v>408</v>
      </c>
      <c r="B98" s="19"/>
      <c r="C98" s="137"/>
      <c r="E98" s="109"/>
      <c r="F98" s="110"/>
      <c r="G98" s="110"/>
      <c r="I98" s="24"/>
      <c r="J98" s="75"/>
      <c r="K98" s="76"/>
      <c r="L98" s="77"/>
      <c r="M98" s="77"/>
      <c r="S98" s="77"/>
      <c r="U98" s="77"/>
    </row>
    <row r="99" spans="1:21" s="78" customFormat="1" ht="15" customHeight="1">
      <c r="A99" s="163" t="s">
        <v>43</v>
      </c>
      <c r="B99" s="4"/>
      <c r="C99" s="137"/>
      <c r="E99" s="54">
        <v>722.18</v>
      </c>
      <c r="F99" s="110"/>
      <c r="G99" s="110"/>
      <c r="I99" s="162" t="s">
        <v>502</v>
      </c>
      <c r="J99" s="75"/>
      <c r="K99" s="76"/>
      <c r="L99" s="77"/>
      <c r="M99" s="77"/>
      <c r="S99" s="77"/>
      <c r="U99" s="77"/>
    </row>
    <row r="100" spans="1:21" s="78" customFormat="1" ht="15" customHeight="1">
      <c r="A100" s="163" t="s">
        <v>44</v>
      </c>
      <c r="B100" s="4"/>
      <c r="C100" s="137"/>
      <c r="E100" s="49">
        <v>291.82</v>
      </c>
      <c r="F100" s="110"/>
      <c r="G100" s="110"/>
      <c r="I100" s="162" t="s">
        <v>502</v>
      </c>
      <c r="J100" s="75"/>
      <c r="K100" s="76"/>
      <c r="L100" s="77"/>
      <c r="M100" s="77"/>
      <c r="S100" s="77"/>
      <c r="U100" s="77"/>
    </row>
    <row r="101" spans="1:21" s="78" customFormat="1" ht="15" customHeight="1">
      <c r="A101" s="19"/>
      <c r="B101" s="19"/>
      <c r="C101" s="137"/>
      <c r="E101" s="109"/>
      <c r="F101" s="110"/>
      <c r="G101" s="110"/>
      <c r="I101" s="24"/>
      <c r="J101" s="75"/>
      <c r="K101" s="76"/>
      <c r="L101" s="77"/>
      <c r="M101" s="77"/>
      <c r="S101" s="77"/>
      <c r="U101" s="77"/>
    </row>
    <row r="102" spans="1:21" s="78" customFormat="1" ht="15" customHeight="1" thickBot="1">
      <c r="A102" s="27" t="s">
        <v>401</v>
      </c>
      <c r="B102" s="19"/>
      <c r="C102" s="137"/>
      <c r="E102" s="109"/>
      <c r="F102" s="7"/>
      <c r="G102" s="96">
        <f>SUM(E99:E100)</f>
        <v>1014</v>
      </c>
      <c r="I102" s="24"/>
      <c r="J102" s="75"/>
      <c r="K102" s="76"/>
      <c r="L102" s="77"/>
      <c r="M102" s="77"/>
      <c r="S102" s="77"/>
      <c r="U102" s="77"/>
    </row>
    <row r="103" spans="3:21" s="78" customFormat="1" ht="15" customHeight="1" thickTop="1">
      <c r="C103" s="71"/>
      <c r="D103" s="71"/>
      <c r="E103" s="72"/>
      <c r="F103" s="72"/>
      <c r="G103" s="73"/>
      <c r="H103" s="73"/>
      <c r="I103" s="74"/>
      <c r="J103" s="75"/>
      <c r="K103" s="76"/>
      <c r="L103" s="77"/>
      <c r="M103" s="77"/>
      <c r="S103" s="77"/>
      <c r="U103" s="77"/>
    </row>
    <row r="104" spans="1:21" s="78" customFormat="1" ht="15" customHeight="1">
      <c r="A104" s="88" t="s">
        <v>102</v>
      </c>
      <c r="B104" s="19"/>
      <c r="C104" s="137"/>
      <c r="E104" s="109"/>
      <c r="F104" s="110"/>
      <c r="G104" s="110"/>
      <c r="I104" s="24"/>
      <c r="J104" s="75"/>
      <c r="K104" s="76"/>
      <c r="L104" s="77"/>
      <c r="M104" s="77"/>
      <c r="S104" s="77"/>
      <c r="U104" s="77"/>
    </row>
    <row r="105" spans="1:21" s="78" customFormat="1" ht="15" customHeight="1">
      <c r="A105" s="163" t="s">
        <v>1450</v>
      </c>
      <c r="B105" s="4"/>
      <c r="C105" s="137"/>
      <c r="E105" s="49">
        <v>407.75</v>
      </c>
      <c r="F105" s="110"/>
      <c r="G105" s="110"/>
      <c r="I105" s="162" t="s">
        <v>1451</v>
      </c>
      <c r="J105" s="75"/>
      <c r="K105" s="76"/>
      <c r="L105" s="77"/>
      <c r="M105" s="77"/>
      <c r="S105" s="77"/>
      <c r="U105" s="77"/>
    </row>
    <row r="106" spans="1:21" s="78" customFormat="1" ht="15" customHeight="1">
      <c r="A106" s="19"/>
      <c r="B106" s="19"/>
      <c r="C106" s="137"/>
      <c r="E106" s="109"/>
      <c r="F106" s="110"/>
      <c r="G106" s="110"/>
      <c r="I106" s="24"/>
      <c r="J106" s="75"/>
      <c r="K106" s="76"/>
      <c r="L106" s="77"/>
      <c r="M106" s="77"/>
      <c r="S106" s="77"/>
      <c r="U106" s="77"/>
    </row>
    <row r="107" spans="1:21" s="78" customFormat="1" ht="15" customHeight="1" thickBot="1">
      <c r="A107" s="27" t="s">
        <v>511</v>
      </c>
      <c r="B107" s="19"/>
      <c r="C107" s="137"/>
      <c r="E107" s="109"/>
      <c r="F107" s="7"/>
      <c r="G107" s="96">
        <f>SUM(E105:E105)</f>
        <v>407.75</v>
      </c>
      <c r="I107" s="24"/>
      <c r="J107" s="75"/>
      <c r="K107" s="76"/>
      <c r="L107" s="77"/>
      <c r="M107" s="77"/>
      <c r="S107" s="77"/>
      <c r="U107" s="77"/>
    </row>
    <row r="108" spans="1:21" s="78" customFormat="1" ht="15" customHeight="1" thickTop="1">
      <c r="A108" s="27"/>
      <c r="B108" s="19"/>
      <c r="C108" s="137"/>
      <c r="E108" s="109"/>
      <c r="F108" s="7"/>
      <c r="G108" s="7"/>
      <c r="H108" s="24"/>
      <c r="I108" s="74"/>
      <c r="J108" s="75"/>
      <c r="K108" s="76"/>
      <c r="L108" s="77"/>
      <c r="M108" s="77"/>
      <c r="S108" s="77"/>
      <c r="U108" s="77"/>
    </row>
    <row r="109" spans="1:21" s="78" customFormat="1" ht="15" customHeight="1">
      <c r="A109" s="27"/>
      <c r="B109" s="19"/>
      <c r="C109" s="137"/>
      <c r="E109" s="109"/>
      <c r="F109" s="7"/>
      <c r="G109" s="7"/>
      <c r="H109" s="24"/>
      <c r="I109" s="74"/>
      <c r="J109" s="75"/>
      <c r="K109" s="76"/>
      <c r="L109" s="77"/>
      <c r="M109" s="77"/>
      <c r="S109" s="77"/>
      <c r="U109" s="77"/>
    </row>
    <row r="110" spans="1:21" s="78" customFormat="1" ht="15" customHeight="1" thickBot="1">
      <c r="A110" s="27"/>
      <c r="B110" s="19"/>
      <c r="C110" s="137"/>
      <c r="E110" s="132">
        <f>+SUM(E23:E107)</f>
        <v>17985.95</v>
      </c>
      <c r="F110" s="142"/>
      <c r="G110" s="132">
        <f>+SUM(G23:G107)</f>
        <v>17985.95</v>
      </c>
      <c r="I110" s="24" t="s">
        <v>1452</v>
      </c>
      <c r="J110" s="75"/>
      <c r="K110" s="76"/>
      <c r="L110" s="77"/>
      <c r="M110" s="77"/>
      <c r="S110" s="77"/>
      <c r="U110" s="77"/>
    </row>
    <row r="111" spans="1:21" s="78" customFormat="1" ht="15" customHeight="1" thickTop="1">
      <c r="A111" s="27"/>
      <c r="B111" s="19"/>
      <c r="C111" s="137"/>
      <c r="E111" s="142"/>
      <c r="F111" s="142"/>
      <c r="G111" s="142"/>
      <c r="I111" s="24"/>
      <c r="J111" s="75"/>
      <c r="K111" s="76"/>
      <c r="L111" s="77"/>
      <c r="M111" s="77"/>
      <c r="S111" s="77"/>
      <c r="U111" s="77"/>
    </row>
    <row r="112" spans="1:21" s="78" customFormat="1" ht="15" customHeight="1">
      <c r="A112" s="12"/>
      <c r="B112" s="12"/>
      <c r="C112" s="137"/>
      <c r="D112" s="70"/>
      <c r="E112" s="70"/>
      <c r="F112" s="30"/>
      <c r="G112" s="30"/>
      <c r="H112" s="13"/>
      <c r="I112" s="74"/>
      <c r="J112" s="75"/>
      <c r="K112" s="76"/>
      <c r="L112" s="77"/>
      <c r="M112" s="77"/>
      <c r="S112" s="77"/>
      <c r="U112" s="77"/>
    </row>
    <row r="113" spans="1:21" s="78" customFormat="1" ht="15" customHeight="1">
      <c r="A113" s="24" t="s">
        <v>1453</v>
      </c>
      <c r="C113" s="71"/>
      <c r="D113" s="71"/>
      <c r="E113" s="72"/>
      <c r="F113" s="72"/>
      <c r="G113" s="73"/>
      <c r="H113" s="73"/>
      <c r="I113" s="74"/>
      <c r="J113" s="75"/>
      <c r="K113" s="76"/>
      <c r="L113" s="77"/>
      <c r="M113" s="77"/>
      <c r="S113" s="77"/>
      <c r="U113" s="77"/>
    </row>
    <row r="114" spans="3:21" s="78" customFormat="1" ht="15" customHeight="1">
      <c r="C114" s="71"/>
      <c r="D114" s="71"/>
      <c r="E114" s="72"/>
      <c r="F114" s="72"/>
      <c r="G114" s="73"/>
      <c r="H114" s="73"/>
      <c r="I114" s="74"/>
      <c r="J114" s="75"/>
      <c r="K114" s="76"/>
      <c r="L114" s="77"/>
      <c r="M114" s="77"/>
      <c r="S114" s="77"/>
      <c r="U114" s="77"/>
    </row>
    <row r="115" spans="1:11" ht="15" customHeight="1">
      <c r="A115" s="81" t="s">
        <v>90</v>
      </c>
      <c r="B115" s="19"/>
      <c r="C115" s="82"/>
      <c r="D115" s="13"/>
      <c r="E115" s="83" t="s">
        <v>91</v>
      </c>
      <c r="F115" s="13"/>
      <c r="G115" s="84" t="s">
        <v>92</v>
      </c>
      <c r="H115" s="13"/>
      <c r="I115" s="85" t="s">
        <v>93</v>
      </c>
      <c r="J115" s="17"/>
      <c r="K115" s="15"/>
    </row>
    <row r="116" spans="3:11" ht="15" customHeight="1">
      <c r="C116" s="13"/>
      <c r="D116" s="13"/>
      <c r="E116" s="70"/>
      <c r="F116" s="70"/>
      <c r="G116" s="30"/>
      <c r="H116" s="30"/>
      <c r="I116" s="13"/>
      <c r="J116" s="17"/>
      <c r="K116" s="15"/>
    </row>
    <row r="117" spans="1:21" s="95" customFormat="1" ht="15" customHeight="1">
      <c r="A117" s="88" t="s">
        <v>17</v>
      </c>
      <c r="B117" s="88"/>
      <c r="C117" s="89"/>
      <c r="D117" s="89"/>
      <c r="E117" s="90"/>
      <c r="F117" s="90"/>
      <c r="G117" s="91"/>
      <c r="H117" s="91"/>
      <c r="I117" s="89"/>
      <c r="J117" s="92"/>
      <c r="K117" s="93"/>
      <c r="L117" s="94"/>
      <c r="M117" s="94"/>
      <c r="S117" s="94"/>
      <c r="U117" s="94"/>
    </row>
    <row r="118" spans="1:11" ht="15" customHeight="1">
      <c r="A118" s="4" t="s">
        <v>187</v>
      </c>
      <c r="B118" s="4"/>
      <c r="C118" s="123"/>
      <c r="D118" s="159" t="s">
        <v>13</v>
      </c>
      <c r="E118" s="54">
        <v>892.75</v>
      </c>
      <c r="F118" s="50"/>
      <c r="G118" s="57">
        <f>E118</f>
        <v>892.75</v>
      </c>
      <c r="H118" s="1"/>
      <c r="I118" s="39"/>
      <c r="J118" s="34"/>
      <c r="K118" s="35"/>
    </row>
    <row r="119" spans="1:11" ht="15" customHeight="1">
      <c r="A119" s="159" t="s">
        <v>540</v>
      </c>
      <c r="B119" s="4"/>
      <c r="C119" s="123"/>
      <c r="D119" s="159" t="s">
        <v>13</v>
      </c>
      <c r="E119" s="50">
        <v>2247.27</v>
      </c>
      <c r="F119" s="107"/>
      <c r="G119" s="57"/>
      <c r="H119" s="1"/>
      <c r="I119" s="4"/>
      <c r="J119" s="34"/>
      <c r="K119" s="35"/>
    </row>
    <row r="120" spans="1:11" ht="15" customHeight="1">
      <c r="A120" s="159" t="s">
        <v>541</v>
      </c>
      <c r="B120" s="4"/>
      <c r="C120" s="123"/>
      <c r="D120" s="159"/>
      <c r="E120" s="54">
        <v>0</v>
      </c>
      <c r="F120" s="50"/>
      <c r="G120" s="57">
        <f>SUM(E119:E120)</f>
        <v>2247.27</v>
      </c>
      <c r="H120" s="1"/>
      <c r="I120" s="39" t="s">
        <v>542</v>
      </c>
      <c r="J120" s="34"/>
      <c r="K120" s="35"/>
    </row>
    <row r="121" spans="1:11" ht="15" customHeight="1">
      <c r="A121" s="4" t="s">
        <v>98</v>
      </c>
      <c r="B121" s="4"/>
      <c r="C121" s="123"/>
      <c r="D121" s="159"/>
      <c r="E121" s="50">
        <v>1965.55</v>
      </c>
      <c r="F121" s="50"/>
      <c r="G121" s="57">
        <f>E121</f>
        <v>1965.55</v>
      </c>
      <c r="H121" s="1"/>
      <c r="I121" s="14"/>
      <c r="J121" s="34"/>
      <c r="K121" s="35"/>
    </row>
    <row r="122" spans="1:11" ht="15" customHeight="1">
      <c r="A122" s="159" t="s">
        <v>1066</v>
      </c>
      <c r="B122" s="4"/>
      <c r="C122" s="123"/>
      <c r="D122" s="159" t="s">
        <v>13</v>
      </c>
      <c r="E122" s="50">
        <v>423.28</v>
      </c>
      <c r="F122" s="50"/>
      <c r="G122" s="57">
        <f>E122</f>
        <v>423.28</v>
      </c>
      <c r="H122" s="1"/>
      <c r="I122" s="14"/>
      <c r="J122" s="34"/>
      <c r="K122" s="35"/>
    </row>
    <row r="123" spans="1:11" ht="15" customHeight="1">
      <c r="A123" s="159" t="s">
        <v>441</v>
      </c>
      <c r="B123" s="4"/>
      <c r="C123" s="123"/>
      <c r="D123" s="159" t="s">
        <v>13</v>
      </c>
      <c r="E123" s="50">
        <v>255.58</v>
      </c>
      <c r="F123" s="50"/>
      <c r="G123" s="57">
        <f>E123</f>
        <v>255.58</v>
      </c>
      <c r="H123" s="1"/>
      <c r="I123" s="14"/>
      <c r="J123" s="34"/>
      <c r="K123" s="35"/>
    </row>
    <row r="124" spans="1:11" ht="15" customHeight="1">
      <c r="A124" s="159" t="s">
        <v>14</v>
      </c>
      <c r="B124" s="4"/>
      <c r="C124" s="123"/>
      <c r="D124" s="159" t="s">
        <v>13</v>
      </c>
      <c r="E124" s="50">
        <v>1512.85</v>
      </c>
      <c r="F124" s="107"/>
      <c r="G124" s="57"/>
      <c r="H124" s="1"/>
      <c r="I124" s="4"/>
      <c r="J124" s="2"/>
      <c r="K124" s="35"/>
    </row>
    <row r="125" spans="1:11" ht="15" customHeight="1">
      <c r="A125" s="159" t="s">
        <v>184</v>
      </c>
      <c r="B125" s="4"/>
      <c r="C125" s="123"/>
      <c r="D125" s="159" t="s">
        <v>13</v>
      </c>
      <c r="E125" s="54">
        <v>336.94</v>
      </c>
      <c r="F125" s="50"/>
      <c r="G125" s="57">
        <f>SUM(E124:E125)</f>
        <v>1849.79</v>
      </c>
      <c r="H125" s="1"/>
      <c r="I125" s="39" t="s">
        <v>185</v>
      </c>
      <c r="J125" s="34"/>
      <c r="K125" s="35"/>
    </row>
    <row r="126" spans="1:18" ht="15" customHeight="1">
      <c r="A126" s="159" t="s">
        <v>385</v>
      </c>
      <c r="B126" s="4"/>
      <c r="C126" s="123"/>
      <c r="D126" s="159" t="s">
        <v>13</v>
      </c>
      <c r="E126" s="50">
        <v>1402.48</v>
      </c>
      <c r="F126" s="50"/>
      <c r="G126" s="57"/>
      <c r="H126" s="1"/>
      <c r="I126" s="4"/>
      <c r="J126" s="34"/>
      <c r="K126" s="35"/>
      <c r="M126" s="16"/>
      <c r="O126" s="7"/>
      <c r="P126" s="6"/>
      <c r="Q126" s="14"/>
      <c r="R126" s="15"/>
    </row>
    <row r="127" spans="1:18" ht="15" customHeight="1">
      <c r="A127" s="159" t="s">
        <v>386</v>
      </c>
      <c r="B127" s="4"/>
      <c r="C127" s="123"/>
      <c r="D127" s="159"/>
      <c r="E127" s="54">
        <v>76.15</v>
      </c>
      <c r="F127" s="57"/>
      <c r="G127" s="50">
        <f>SUM(E126:E127)</f>
        <v>1478.63</v>
      </c>
      <c r="H127" s="32"/>
      <c r="I127" s="31" t="s">
        <v>391</v>
      </c>
      <c r="J127" s="34"/>
      <c r="K127" s="35"/>
      <c r="M127" s="16"/>
      <c r="O127" s="7"/>
      <c r="P127" s="6"/>
      <c r="Q127" s="14"/>
      <c r="R127" s="15"/>
    </row>
    <row r="128" spans="1:18" ht="15" customHeight="1">
      <c r="A128" s="159" t="s">
        <v>1292</v>
      </c>
      <c r="B128" s="4"/>
      <c r="C128" s="123"/>
      <c r="D128" s="159" t="s">
        <v>13</v>
      </c>
      <c r="E128" s="54">
        <v>122.36</v>
      </c>
      <c r="F128" s="50"/>
      <c r="G128" s="57">
        <f>E128</f>
        <v>122.36</v>
      </c>
      <c r="H128" s="32"/>
      <c r="I128" s="31"/>
      <c r="J128" s="34"/>
      <c r="K128" s="35"/>
      <c r="M128" s="16"/>
      <c r="O128" s="7"/>
      <c r="P128" s="6"/>
      <c r="Q128" s="14"/>
      <c r="R128" s="15"/>
    </row>
    <row r="129" spans="1:18" ht="15" customHeight="1">
      <c r="A129" s="159" t="s">
        <v>203</v>
      </c>
      <c r="B129" s="4"/>
      <c r="C129" s="123"/>
      <c r="D129" s="159" t="s">
        <v>13</v>
      </c>
      <c r="E129" s="54">
        <v>810.39</v>
      </c>
      <c r="F129" s="50"/>
      <c r="G129" s="57">
        <f>E129</f>
        <v>810.39</v>
      </c>
      <c r="H129" s="32"/>
      <c r="I129" s="31"/>
      <c r="J129" s="34"/>
      <c r="K129" s="35"/>
      <c r="M129" s="16"/>
      <c r="O129" s="7"/>
      <c r="P129" s="6"/>
      <c r="Q129" s="14"/>
      <c r="R129" s="15"/>
    </row>
    <row r="130" spans="1:11" ht="15" customHeight="1">
      <c r="A130" s="4"/>
      <c r="B130" s="5"/>
      <c r="C130" s="3"/>
      <c r="D130" s="4"/>
      <c r="E130" s="54"/>
      <c r="F130" s="54"/>
      <c r="G130" s="57"/>
      <c r="H130" s="1"/>
      <c r="I130" s="4"/>
      <c r="J130" s="34"/>
      <c r="K130" s="35"/>
    </row>
    <row r="131" spans="1:11" ht="15" customHeight="1" thickBot="1">
      <c r="A131" s="47" t="s">
        <v>148</v>
      </c>
      <c r="B131" s="5"/>
      <c r="C131" s="3"/>
      <c r="D131" s="4"/>
      <c r="E131" s="55">
        <f>SUM(E118:E130)</f>
        <v>10045.599999999999</v>
      </c>
      <c r="F131" s="54"/>
      <c r="G131" s="55">
        <f>SUM(G118:G130)</f>
        <v>10045.599999999999</v>
      </c>
      <c r="H131" s="1"/>
      <c r="I131" s="4"/>
      <c r="J131" s="34"/>
      <c r="K131" s="35"/>
    </row>
    <row r="132" spans="1:11" ht="15" customHeight="1" thickTop="1">
      <c r="A132" s="47"/>
      <c r="B132" s="5"/>
      <c r="C132" s="3"/>
      <c r="D132" s="4"/>
      <c r="E132" s="54"/>
      <c r="F132" s="54"/>
      <c r="G132" s="54"/>
      <c r="H132" s="1"/>
      <c r="I132" s="4"/>
      <c r="J132" s="34"/>
      <c r="K132" s="35"/>
    </row>
    <row r="133" spans="1:11" ht="15" customHeight="1">
      <c r="A133" s="88" t="s">
        <v>1068</v>
      </c>
      <c r="B133" s="19"/>
      <c r="C133" s="13"/>
      <c r="D133" s="13"/>
      <c r="E133" s="109"/>
      <c r="F133" s="13"/>
      <c r="G133" s="110"/>
      <c r="H133" s="13"/>
      <c r="I133" s="24"/>
      <c r="J133" s="34"/>
      <c r="K133" s="35"/>
    </row>
    <row r="134" spans="1:11" ht="15" customHeight="1">
      <c r="A134" s="163" t="s">
        <v>980</v>
      </c>
      <c r="B134" s="4"/>
      <c r="C134" s="21"/>
      <c r="D134" s="4"/>
      <c r="E134" s="49">
        <v>272.34</v>
      </c>
      <c r="F134" s="13"/>
      <c r="G134" s="110"/>
      <c r="H134" s="13"/>
      <c r="I134" s="162" t="s">
        <v>1093</v>
      </c>
      <c r="J134" s="34"/>
      <c r="K134" s="35"/>
    </row>
    <row r="135" spans="1:11" ht="15" customHeight="1">
      <c r="A135" s="19"/>
      <c r="B135" s="19"/>
      <c r="C135" s="13"/>
      <c r="D135" s="13"/>
      <c r="E135" s="109"/>
      <c r="F135" s="13"/>
      <c r="G135" s="110"/>
      <c r="H135" s="13"/>
      <c r="I135" s="24"/>
      <c r="J135" s="34"/>
      <c r="K135" s="35"/>
    </row>
    <row r="136" spans="1:11" ht="15" customHeight="1" thickBot="1">
      <c r="A136" s="27" t="s">
        <v>1070</v>
      </c>
      <c r="B136" s="19"/>
      <c r="C136" s="13"/>
      <c r="D136" s="13"/>
      <c r="E136" s="109"/>
      <c r="F136" s="13"/>
      <c r="G136" s="96">
        <f>SUM(E134:E135)</f>
        <v>272.34</v>
      </c>
      <c r="H136" s="13"/>
      <c r="I136" s="24"/>
      <c r="J136" s="34"/>
      <c r="K136" s="35"/>
    </row>
    <row r="137" spans="1:11" ht="15" customHeight="1" thickTop="1">
      <c r="A137" s="47"/>
      <c r="B137" s="5"/>
      <c r="C137" s="3"/>
      <c r="D137" s="4"/>
      <c r="E137" s="54"/>
      <c r="F137" s="54"/>
      <c r="G137" s="54"/>
      <c r="H137" s="1"/>
      <c r="I137" s="4"/>
      <c r="J137" s="34"/>
      <c r="K137" s="35"/>
    </row>
    <row r="138" spans="1:11" ht="15" customHeight="1">
      <c r="A138" s="48" t="s">
        <v>503</v>
      </c>
      <c r="B138" s="48"/>
      <c r="C138" s="4"/>
      <c r="D138" s="4"/>
      <c r="E138" s="54"/>
      <c r="F138" s="54"/>
      <c r="G138" s="1"/>
      <c r="H138" s="1"/>
      <c r="I138" s="4"/>
      <c r="J138" s="34"/>
      <c r="K138" s="35"/>
    </row>
    <row r="139" spans="1:11" ht="15" customHeight="1">
      <c r="A139" s="159" t="s">
        <v>429</v>
      </c>
      <c r="B139" s="48"/>
      <c r="C139" s="4"/>
      <c r="D139" s="4"/>
      <c r="E139" s="49">
        <v>25</v>
      </c>
      <c r="F139" s="54"/>
      <c r="G139" s="1"/>
      <c r="H139" s="1"/>
      <c r="I139" s="159" t="s">
        <v>201</v>
      </c>
      <c r="J139" s="34"/>
      <c r="K139" s="35"/>
    </row>
    <row r="140" spans="1:11" ht="15" customHeight="1">
      <c r="A140" s="5"/>
      <c r="B140" s="5"/>
      <c r="C140" s="4"/>
      <c r="D140" s="4"/>
      <c r="E140" s="54"/>
      <c r="F140" s="54"/>
      <c r="G140" s="1"/>
      <c r="H140" s="1"/>
      <c r="I140" s="4"/>
      <c r="J140" s="34"/>
      <c r="K140" s="35"/>
    </row>
    <row r="141" spans="1:11" ht="15" customHeight="1" thickBot="1">
      <c r="A141" s="47" t="s">
        <v>504</v>
      </c>
      <c r="B141" s="47"/>
      <c r="C141" s="4"/>
      <c r="D141" s="4"/>
      <c r="E141" s="23"/>
      <c r="F141" s="23"/>
      <c r="G141" s="55">
        <f>SUM(E139:E139)</f>
        <v>25</v>
      </c>
      <c r="H141" s="54"/>
      <c r="I141" s="4"/>
      <c r="J141" s="34"/>
      <c r="K141" s="35"/>
    </row>
    <row r="142" spans="1:11" ht="15" customHeight="1" thickTop="1">
      <c r="A142" s="27"/>
      <c r="B142" s="19"/>
      <c r="C142" s="13"/>
      <c r="D142" s="13"/>
      <c r="E142" s="109"/>
      <c r="F142" s="13"/>
      <c r="H142" s="13"/>
      <c r="I142" s="24"/>
      <c r="J142" s="34"/>
      <c r="K142" s="35"/>
    </row>
    <row r="143" spans="1:11" ht="15" customHeight="1">
      <c r="A143" s="48" t="s">
        <v>1340</v>
      </c>
      <c r="B143" s="48"/>
      <c r="C143" s="4"/>
      <c r="D143" s="4"/>
      <c r="E143" s="54"/>
      <c r="F143" s="54"/>
      <c r="G143" s="1"/>
      <c r="H143" s="1"/>
      <c r="I143" s="4"/>
      <c r="J143" s="34"/>
      <c r="K143" s="35"/>
    </row>
    <row r="144" spans="1:11" ht="15" customHeight="1">
      <c r="A144" s="159" t="s">
        <v>64</v>
      </c>
      <c r="B144" s="48"/>
      <c r="C144" s="4"/>
      <c r="D144" s="4"/>
      <c r="E144" s="49">
        <v>327.9</v>
      </c>
      <c r="F144" s="54"/>
      <c r="G144" s="1"/>
      <c r="H144" s="1"/>
      <c r="I144" s="159" t="s">
        <v>1454</v>
      </c>
      <c r="J144" s="34"/>
      <c r="K144" s="35"/>
    </row>
    <row r="145" spans="1:11" ht="15" customHeight="1">
      <c r="A145" s="5"/>
      <c r="B145" s="5"/>
      <c r="C145" s="4"/>
      <c r="D145" s="4"/>
      <c r="E145" s="54"/>
      <c r="F145" s="54"/>
      <c r="G145" s="1"/>
      <c r="H145" s="1"/>
      <c r="I145" s="4"/>
      <c r="J145" s="34"/>
      <c r="K145" s="35"/>
    </row>
    <row r="146" spans="1:11" ht="15" customHeight="1" thickBot="1">
      <c r="A146" s="47" t="s">
        <v>1455</v>
      </c>
      <c r="B146" s="47"/>
      <c r="C146" s="4"/>
      <c r="D146" s="4"/>
      <c r="E146" s="23"/>
      <c r="F146" s="23"/>
      <c r="G146" s="55">
        <f>SUM(E144:E144)</f>
        <v>327.9</v>
      </c>
      <c r="H146" s="54"/>
      <c r="I146" s="4"/>
      <c r="J146" s="34"/>
      <c r="K146" s="35"/>
    </row>
    <row r="147" spans="1:11" ht="15" customHeight="1" thickTop="1">
      <c r="A147" s="27"/>
      <c r="B147" s="19"/>
      <c r="C147" s="13"/>
      <c r="D147" s="13"/>
      <c r="E147" s="109"/>
      <c r="F147" s="13"/>
      <c r="H147" s="13"/>
      <c r="I147" s="24"/>
      <c r="J147" s="34"/>
      <c r="K147" s="35"/>
    </row>
    <row r="148" spans="1:11" ht="15" customHeight="1">
      <c r="A148" s="48" t="s">
        <v>264</v>
      </c>
      <c r="B148" s="5"/>
      <c r="C148" s="4"/>
      <c r="D148" s="4"/>
      <c r="E148" s="50"/>
      <c r="F148" s="50"/>
      <c r="G148" s="1"/>
      <c r="H148" s="1"/>
      <c r="I148" s="4"/>
      <c r="J148" s="38"/>
      <c r="K148" s="37"/>
    </row>
    <row r="149" spans="1:11" ht="15" customHeight="1">
      <c r="A149" s="159" t="s">
        <v>550</v>
      </c>
      <c r="B149" s="4"/>
      <c r="C149" s="114"/>
      <c r="D149" s="4"/>
      <c r="E149" s="49">
        <v>50</v>
      </c>
      <c r="F149" s="50"/>
      <c r="G149" s="1"/>
      <c r="H149" s="1"/>
      <c r="I149" s="159" t="s">
        <v>1456</v>
      </c>
      <c r="J149" s="38"/>
      <c r="K149" s="37"/>
    </row>
    <row r="150" spans="1:11" ht="15" customHeight="1">
      <c r="A150" s="48"/>
      <c r="B150" s="5"/>
      <c r="C150" s="4"/>
      <c r="D150" s="4"/>
      <c r="E150" s="50"/>
      <c r="F150" s="50"/>
      <c r="G150" s="1"/>
      <c r="H150" s="1"/>
      <c r="I150" s="4"/>
      <c r="J150" s="38"/>
      <c r="K150" s="37"/>
    </row>
    <row r="151" spans="1:11" ht="15" customHeight="1" thickBot="1">
      <c r="A151" s="47" t="s">
        <v>1457</v>
      </c>
      <c r="B151" s="5"/>
      <c r="C151" s="4"/>
      <c r="D151" s="4"/>
      <c r="E151" s="50"/>
      <c r="F151" s="50"/>
      <c r="G151" s="96">
        <f>SUM(E149:E149)</f>
        <v>50</v>
      </c>
      <c r="H151" s="1"/>
      <c r="I151" s="4"/>
      <c r="J151" s="38"/>
      <c r="K151" s="37"/>
    </row>
    <row r="152" spans="1:11" ht="15" customHeight="1" thickTop="1">
      <c r="A152" s="27"/>
      <c r="B152" s="19"/>
      <c r="C152" s="13"/>
      <c r="D152" s="13"/>
      <c r="E152" s="109"/>
      <c r="F152" s="13"/>
      <c r="H152" s="13"/>
      <c r="I152" s="24"/>
      <c r="J152" s="38"/>
      <c r="K152" s="37"/>
    </row>
    <row r="153" spans="1:11" ht="15" customHeight="1">
      <c r="A153" s="48" t="s">
        <v>911</v>
      </c>
      <c r="B153" s="48"/>
      <c r="C153" s="10"/>
      <c r="D153" s="10"/>
      <c r="E153" s="51"/>
      <c r="F153" s="51"/>
      <c r="G153" s="10"/>
      <c r="H153" s="10"/>
      <c r="I153" s="4"/>
      <c r="J153" s="4"/>
      <c r="K153" s="35"/>
    </row>
    <row r="154" spans="1:11" ht="15" customHeight="1">
      <c r="A154" s="159" t="s">
        <v>1458</v>
      </c>
      <c r="B154" s="4"/>
      <c r="C154" s="10"/>
      <c r="D154" s="10"/>
      <c r="E154" s="49">
        <v>306</v>
      </c>
      <c r="F154" s="51"/>
      <c r="G154" s="10"/>
      <c r="H154" s="10"/>
      <c r="I154" s="159" t="s">
        <v>1459</v>
      </c>
      <c r="J154" s="4"/>
      <c r="K154" s="35"/>
    </row>
    <row r="155" spans="1:9" ht="14.25">
      <c r="A155" s="163"/>
      <c r="E155" s="86"/>
      <c r="I155" s="162"/>
    </row>
    <row r="156" spans="1:11" ht="15" customHeight="1" thickBot="1">
      <c r="A156" s="47" t="s">
        <v>1460</v>
      </c>
      <c r="B156" s="41"/>
      <c r="C156" s="8"/>
      <c r="D156" s="8"/>
      <c r="E156" s="23"/>
      <c r="F156" s="56"/>
      <c r="G156" s="64">
        <f>SUM(E154:E154)</f>
        <v>306</v>
      </c>
      <c r="H156" s="40"/>
      <c r="I156" s="4"/>
      <c r="J156" s="34"/>
      <c r="K156" s="35"/>
    </row>
    <row r="157" spans="1:11" ht="15" customHeight="1" thickTop="1">
      <c r="A157" s="41"/>
      <c r="B157" s="41"/>
      <c r="C157" s="8"/>
      <c r="D157" s="8"/>
      <c r="E157" s="23"/>
      <c r="F157" s="56"/>
      <c r="G157" s="60"/>
      <c r="H157" s="40"/>
      <c r="I157" s="4"/>
      <c r="J157" s="34"/>
      <c r="K157" s="35"/>
    </row>
    <row r="158" spans="1:11" ht="15" customHeight="1">
      <c r="A158" s="48" t="s">
        <v>101</v>
      </c>
      <c r="B158" s="47"/>
      <c r="C158" s="8"/>
      <c r="D158" s="8"/>
      <c r="E158" s="23"/>
      <c r="F158" s="60"/>
      <c r="G158" s="60"/>
      <c r="H158" s="40"/>
      <c r="I158" s="4"/>
      <c r="J158" s="34"/>
      <c r="K158" s="35"/>
    </row>
    <row r="159" spans="1:11" ht="15" customHeight="1">
      <c r="A159" s="159" t="s">
        <v>1461</v>
      </c>
      <c r="B159" s="4"/>
      <c r="C159" s="8"/>
      <c r="D159" s="8"/>
      <c r="E159" s="98">
        <v>43.24</v>
      </c>
      <c r="F159" s="60"/>
      <c r="G159" s="60"/>
      <c r="H159" s="40"/>
      <c r="I159" s="159" t="s">
        <v>400</v>
      </c>
      <c r="J159" s="34"/>
      <c r="K159" s="35"/>
    </row>
    <row r="160" spans="1:11" ht="15" customHeight="1">
      <c r="A160" s="159" t="s">
        <v>1462</v>
      </c>
      <c r="B160" s="4"/>
      <c r="C160" s="8"/>
      <c r="D160" s="203"/>
      <c r="E160" s="99">
        <v>35.61</v>
      </c>
      <c r="F160" s="60"/>
      <c r="G160" s="60"/>
      <c r="H160" s="40"/>
      <c r="I160" s="159" t="s">
        <v>400</v>
      </c>
      <c r="J160" s="34"/>
      <c r="K160" s="35"/>
    </row>
    <row r="161" spans="1:11" ht="15" customHeight="1">
      <c r="A161" s="47"/>
      <c r="B161" s="47"/>
      <c r="C161" s="8"/>
      <c r="D161" s="8"/>
      <c r="E161" s="98"/>
      <c r="F161" s="60"/>
      <c r="G161" s="60"/>
      <c r="H161" s="40"/>
      <c r="I161" s="4"/>
      <c r="J161" s="34"/>
      <c r="K161" s="35"/>
    </row>
    <row r="162" spans="1:11" ht="15" customHeight="1" thickBot="1">
      <c r="A162" s="47" t="s">
        <v>157</v>
      </c>
      <c r="B162" s="47"/>
      <c r="C162" s="8"/>
      <c r="D162" s="8"/>
      <c r="E162" s="98"/>
      <c r="F162" s="60"/>
      <c r="G162" s="64">
        <f>SUM(E159:E160)</f>
        <v>78.85</v>
      </c>
      <c r="H162" s="40"/>
      <c r="I162" s="4"/>
      <c r="J162" s="34"/>
      <c r="K162" s="35"/>
    </row>
    <row r="163" spans="1:11" ht="15" customHeight="1" thickTop="1">
      <c r="A163" s="41"/>
      <c r="B163" s="41"/>
      <c r="C163" s="8"/>
      <c r="D163" s="8"/>
      <c r="E163" s="23"/>
      <c r="F163" s="56"/>
      <c r="G163" s="60"/>
      <c r="H163" s="40"/>
      <c r="I163" s="4"/>
      <c r="J163" s="34"/>
      <c r="K163" s="35"/>
    </row>
    <row r="164" spans="1:11" ht="15" customHeight="1">
      <c r="A164" s="48" t="s">
        <v>214</v>
      </c>
      <c r="B164" s="47"/>
      <c r="C164" s="8"/>
      <c r="D164" s="8"/>
      <c r="E164" s="23"/>
      <c r="F164" s="60"/>
      <c r="G164" s="60"/>
      <c r="H164" s="40"/>
      <c r="I164" s="4"/>
      <c r="J164" s="34"/>
      <c r="K164" s="35"/>
    </row>
    <row r="165" spans="1:11" ht="15" customHeight="1">
      <c r="A165" s="159" t="s">
        <v>1463</v>
      </c>
      <c r="B165" s="4"/>
      <c r="C165" s="8"/>
      <c r="D165" s="8"/>
      <c r="E165" s="99">
        <v>500</v>
      </c>
      <c r="F165" s="60"/>
      <c r="G165" s="60"/>
      <c r="H165" s="40"/>
      <c r="I165" s="159" t="s">
        <v>272</v>
      </c>
      <c r="J165" s="34"/>
      <c r="K165" s="35"/>
    </row>
    <row r="166" spans="1:11" ht="15" customHeight="1">
      <c r="A166" s="47"/>
      <c r="B166" s="47"/>
      <c r="C166" s="8"/>
      <c r="D166" s="8"/>
      <c r="E166" s="98"/>
      <c r="F166" s="60"/>
      <c r="G166" s="60"/>
      <c r="H166" s="40"/>
      <c r="I166" s="4"/>
      <c r="J166" s="34"/>
      <c r="K166" s="35"/>
    </row>
    <row r="167" spans="1:11" ht="15" customHeight="1" thickBot="1">
      <c r="A167" s="47" t="s">
        <v>213</v>
      </c>
      <c r="B167" s="47"/>
      <c r="C167" s="8"/>
      <c r="D167" s="8"/>
      <c r="E167" s="98"/>
      <c r="F167" s="60"/>
      <c r="G167" s="64">
        <f>SUM(E165)</f>
        <v>500</v>
      </c>
      <c r="H167" s="40"/>
      <c r="I167" s="4"/>
      <c r="J167" s="34"/>
      <c r="K167" s="35"/>
    </row>
    <row r="168" spans="1:11" ht="15" customHeight="1" thickTop="1">
      <c r="A168" s="41"/>
      <c r="B168" s="41"/>
      <c r="C168" s="8"/>
      <c r="D168" s="8"/>
      <c r="E168" s="23"/>
      <c r="F168" s="56"/>
      <c r="G168" s="60"/>
      <c r="H168" s="40"/>
      <c r="I168" s="4"/>
      <c r="J168" s="34"/>
      <c r="K168" s="35"/>
    </row>
    <row r="169" spans="1:11" ht="15" customHeight="1">
      <c r="A169" s="48" t="s">
        <v>181</v>
      </c>
      <c r="B169" s="5"/>
      <c r="C169" s="4"/>
      <c r="D169" s="4"/>
      <c r="E169" s="50"/>
      <c r="F169" s="50"/>
      <c r="G169" s="1"/>
      <c r="H169" s="1"/>
      <c r="I169" s="4"/>
      <c r="J169" s="34"/>
      <c r="K169" s="35"/>
    </row>
    <row r="170" spans="1:11" ht="15" customHeight="1">
      <c r="A170" s="159" t="s">
        <v>1464</v>
      </c>
      <c r="B170" s="4"/>
      <c r="C170" s="114"/>
      <c r="D170" s="4"/>
      <c r="E170" s="54">
        <v>334.76</v>
      </c>
      <c r="F170" s="50"/>
      <c r="G170" s="1"/>
      <c r="H170" s="1"/>
      <c r="I170" s="159" t="s">
        <v>347</v>
      </c>
      <c r="J170" s="34"/>
      <c r="K170" s="35"/>
    </row>
    <row r="171" spans="1:11" ht="15" customHeight="1">
      <c r="A171" s="159" t="s">
        <v>1465</v>
      </c>
      <c r="B171" s="4"/>
      <c r="C171" s="114"/>
      <c r="D171" s="4"/>
      <c r="E171" s="49">
        <v>189.49</v>
      </c>
      <c r="F171" s="50"/>
      <c r="G171" s="1"/>
      <c r="H171" s="1"/>
      <c r="I171" s="159" t="s">
        <v>506</v>
      </c>
      <c r="J171" s="34"/>
      <c r="K171" s="35"/>
    </row>
    <row r="172" spans="1:11" ht="15" customHeight="1">
      <c r="A172" s="48"/>
      <c r="B172" s="5"/>
      <c r="C172" s="4"/>
      <c r="D172" s="4"/>
      <c r="E172" s="50"/>
      <c r="F172" s="50"/>
      <c r="G172" s="1"/>
      <c r="H172" s="1"/>
      <c r="I172" s="4"/>
      <c r="J172" s="34"/>
      <c r="K172" s="35"/>
    </row>
    <row r="173" spans="1:11" ht="15" customHeight="1" thickBot="1">
      <c r="A173" s="47" t="s">
        <v>86</v>
      </c>
      <c r="B173" s="5"/>
      <c r="C173" s="4"/>
      <c r="D173" s="4"/>
      <c r="E173" s="50"/>
      <c r="F173" s="50"/>
      <c r="G173" s="96">
        <f>SUM(E170:E171)</f>
        <v>524.25</v>
      </c>
      <c r="H173" s="1"/>
      <c r="I173" s="4"/>
      <c r="J173" s="34"/>
      <c r="K173" s="35"/>
    </row>
    <row r="174" spans="1:11" ht="15" customHeight="1" thickTop="1">
      <c r="A174" s="41"/>
      <c r="B174" s="41"/>
      <c r="C174" s="8"/>
      <c r="D174" s="8"/>
      <c r="E174" s="23"/>
      <c r="F174" s="56"/>
      <c r="G174" s="60"/>
      <c r="H174" s="40"/>
      <c r="I174" s="4"/>
      <c r="J174" s="34"/>
      <c r="K174" s="35"/>
    </row>
    <row r="175" spans="1:11" ht="15" customHeight="1">
      <c r="A175" s="48" t="s">
        <v>175</v>
      </c>
      <c r="B175" s="4"/>
      <c r="C175" s="4"/>
      <c r="D175" s="4"/>
      <c r="E175" s="51"/>
      <c r="F175" s="51"/>
      <c r="G175" s="1"/>
      <c r="H175" s="1"/>
      <c r="I175" s="4"/>
      <c r="J175" s="34"/>
      <c r="K175" s="35"/>
    </row>
    <row r="176" spans="1:11" ht="15" customHeight="1">
      <c r="A176" s="159" t="s">
        <v>1466</v>
      </c>
      <c r="B176" s="4"/>
      <c r="C176" s="121"/>
      <c r="D176" s="159"/>
      <c r="E176" s="54">
        <v>5.16</v>
      </c>
      <c r="F176" s="50"/>
      <c r="G176" s="57"/>
      <c r="H176" s="1"/>
      <c r="I176" s="159" t="s">
        <v>78</v>
      </c>
      <c r="J176" s="34"/>
      <c r="K176" s="35"/>
    </row>
    <row r="177" spans="1:11" ht="15" customHeight="1">
      <c r="A177" s="159" t="s">
        <v>1467</v>
      </c>
      <c r="B177" s="4"/>
      <c r="C177" s="121"/>
      <c r="D177" s="159"/>
      <c r="E177" s="54">
        <v>11.8</v>
      </c>
      <c r="F177" s="50"/>
      <c r="G177" s="57"/>
      <c r="H177" s="1"/>
      <c r="I177" s="159" t="s">
        <v>1</v>
      </c>
      <c r="J177" s="34"/>
      <c r="K177" s="35"/>
    </row>
    <row r="178" spans="1:11" ht="15" customHeight="1">
      <c r="A178" s="159" t="s">
        <v>1468</v>
      </c>
      <c r="B178" s="4"/>
      <c r="C178" s="121"/>
      <c r="D178" s="159"/>
      <c r="E178" s="54">
        <v>11.8</v>
      </c>
      <c r="F178" s="50"/>
      <c r="G178" s="57"/>
      <c r="H178" s="1"/>
      <c r="I178" s="159" t="s">
        <v>1</v>
      </c>
      <c r="J178" s="34"/>
      <c r="K178" s="35"/>
    </row>
    <row r="179" spans="1:11" ht="15" customHeight="1">
      <c r="A179" s="159" t="s">
        <v>1469</v>
      </c>
      <c r="B179" s="4"/>
      <c r="C179" s="121"/>
      <c r="D179" s="159"/>
      <c r="E179" s="54">
        <v>16.03</v>
      </c>
      <c r="F179" s="50"/>
      <c r="G179" s="57"/>
      <c r="H179" s="1"/>
      <c r="I179" s="159" t="s">
        <v>78</v>
      </c>
      <c r="J179" s="34"/>
      <c r="K179" s="35"/>
    </row>
    <row r="180" spans="1:11" ht="15" customHeight="1">
      <c r="A180" s="159" t="s">
        <v>1470</v>
      </c>
      <c r="B180" s="4"/>
      <c r="C180" s="121"/>
      <c r="D180" s="159"/>
      <c r="E180" s="49">
        <v>5.9</v>
      </c>
      <c r="F180" s="50"/>
      <c r="G180" s="57"/>
      <c r="H180" s="1"/>
      <c r="I180" s="159" t="s">
        <v>1</v>
      </c>
      <c r="J180" s="34"/>
      <c r="K180" s="35"/>
    </row>
    <row r="181" spans="1:11" ht="15" customHeight="1">
      <c r="A181" s="4"/>
      <c r="B181" s="4"/>
      <c r="C181" s="4"/>
      <c r="D181" s="4"/>
      <c r="E181" s="50"/>
      <c r="F181" s="50"/>
      <c r="G181" s="57"/>
      <c r="H181" s="1"/>
      <c r="I181" s="4"/>
      <c r="J181" s="34"/>
      <c r="K181" s="35"/>
    </row>
    <row r="182" spans="1:11" ht="15" customHeight="1" thickBot="1">
      <c r="A182" s="47" t="s">
        <v>210</v>
      </c>
      <c r="B182" s="4"/>
      <c r="C182" s="4"/>
      <c r="D182" s="4"/>
      <c r="E182" s="50"/>
      <c r="F182" s="50"/>
      <c r="G182" s="68">
        <f>SUM(E176:E180)</f>
        <v>50.690000000000005</v>
      </c>
      <c r="H182" s="1"/>
      <c r="I182" s="4"/>
      <c r="J182" s="34"/>
      <c r="K182" s="35"/>
    </row>
    <row r="183" spans="1:11" ht="15" customHeight="1" thickTop="1">
      <c r="A183" s="41"/>
      <c r="B183" s="41"/>
      <c r="C183" s="8"/>
      <c r="D183" s="8"/>
      <c r="E183" s="23"/>
      <c r="F183" s="56"/>
      <c r="G183" s="60"/>
      <c r="H183" s="40"/>
      <c r="I183" s="4"/>
      <c r="J183" s="34"/>
      <c r="K183" s="35"/>
    </row>
    <row r="184" spans="1:7" s="105" customFormat="1" ht="15" customHeight="1">
      <c r="A184" s="48" t="s">
        <v>177</v>
      </c>
      <c r="B184" s="106"/>
      <c r="E184" s="62"/>
      <c r="F184" s="112"/>
      <c r="G184" s="112"/>
    </row>
    <row r="185" spans="1:9" s="105" customFormat="1" ht="15" customHeight="1">
      <c r="A185" s="159" t="s">
        <v>1471</v>
      </c>
      <c r="B185" s="4"/>
      <c r="C185" s="123"/>
      <c r="D185" s="105" t="s">
        <v>13</v>
      </c>
      <c r="E185" s="65">
        <v>159.08</v>
      </c>
      <c r="F185" s="112"/>
      <c r="G185" s="112"/>
      <c r="I185" s="105" t="s">
        <v>225</v>
      </c>
    </row>
    <row r="186" spans="2:7" s="105" customFormat="1" ht="15" customHeight="1">
      <c r="B186" s="106"/>
      <c r="E186" s="62"/>
      <c r="F186" s="112"/>
      <c r="G186" s="112"/>
    </row>
    <row r="187" spans="1:7" s="105" customFormat="1" ht="15" customHeight="1" thickBot="1">
      <c r="A187" s="106" t="s">
        <v>178</v>
      </c>
      <c r="B187" s="106"/>
      <c r="E187" s="62"/>
      <c r="F187" s="112"/>
      <c r="G187" s="111">
        <f>SUM(E185)</f>
        <v>159.08</v>
      </c>
    </row>
    <row r="188" spans="1:7" s="105" customFormat="1" ht="15" customHeight="1" thickTop="1">
      <c r="A188" s="106"/>
      <c r="B188" s="106"/>
      <c r="E188" s="62"/>
      <c r="F188" s="112"/>
      <c r="G188" s="112"/>
    </row>
    <row r="189" spans="1:11" ht="15" customHeight="1">
      <c r="A189" s="48" t="s">
        <v>94</v>
      </c>
      <c r="B189" s="47"/>
      <c r="C189" s="4"/>
      <c r="D189" s="4"/>
      <c r="E189" s="23"/>
      <c r="F189" s="86"/>
      <c r="G189" s="86"/>
      <c r="H189" s="1"/>
      <c r="I189" s="4"/>
      <c r="J189" s="34"/>
      <c r="K189" s="33"/>
    </row>
    <row r="190" spans="1:11" ht="15" customHeight="1">
      <c r="A190" s="159" t="s">
        <v>1106</v>
      </c>
      <c r="B190" s="4"/>
      <c r="C190" s="123"/>
      <c r="D190" s="4"/>
      <c r="E190" s="49">
        <v>633.85</v>
      </c>
      <c r="F190" s="54"/>
      <c r="I190" s="172" t="s">
        <v>393</v>
      </c>
      <c r="J190" s="34"/>
      <c r="K190" s="11"/>
    </row>
    <row r="191" spans="1:11" ht="15" customHeight="1">
      <c r="A191" s="4"/>
      <c r="B191" s="4"/>
      <c r="C191" s="3"/>
      <c r="D191" s="3"/>
      <c r="E191" s="53"/>
      <c r="F191" s="53"/>
      <c r="I191" s="13"/>
      <c r="J191" s="34"/>
      <c r="K191" s="33"/>
    </row>
    <row r="192" spans="1:11" ht="15" customHeight="1" thickBot="1">
      <c r="A192" s="47" t="s">
        <v>130</v>
      </c>
      <c r="B192" s="47"/>
      <c r="C192" s="4"/>
      <c r="D192" s="4"/>
      <c r="E192" s="23"/>
      <c r="F192" s="60"/>
      <c r="G192" s="64">
        <f>SUM(E190:E190)</f>
        <v>633.85</v>
      </c>
      <c r="H192" s="25"/>
      <c r="I192" s="4"/>
      <c r="J192" s="34"/>
      <c r="K192" s="41"/>
    </row>
    <row r="193" spans="1:11" ht="15" customHeight="1" thickTop="1">
      <c r="A193" s="47"/>
      <c r="B193" s="47"/>
      <c r="C193" s="4"/>
      <c r="D193" s="4"/>
      <c r="E193" s="23"/>
      <c r="F193" s="60"/>
      <c r="G193" s="60"/>
      <c r="H193" s="25"/>
      <c r="I193" s="4"/>
      <c r="J193" s="34"/>
      <c r="K193" s="41"/>
    </row>
    <row r="194" spans="1:11" ht="15" customHeight="1">
      <c r="A194" s="48" t="s">
        <v>95</v>
      </c>
      <c r="B194" s="5"/>
      <c r="C194" s="4"/>
      <c r="D194" s="4"/>
      <c r="E194" s="56"/>
      <c r="F194" s="56"/>
      <c r="G194" s="25"/>
      <c r="H194" s="25"/>
      <c r="I194" s="4"/>
      <c r="J194" s="34"/>
      <c r="K194" s="41"/>
    </row>
    <row r="195" spans="1:11" ht="15" customHeight="1">
      <c r="A195" s="4" t="s">
        <v>136</v>
      </c>
      <c r="B195" s="4"/>
      <c r="C195" s="4"/>
      <c r="D195" s="4"/>
      <c r="E195" s="49">
        <v>3975.9</v>
      </c>
      <c r="F195" s="51"/>
      <c r="G195" s="1"/>
      <c r="H195" s="1"/>
      <c r="I195" s="159" t="s">
        <v>1360</v>
      </c>
      <c r="J195" s="11"/>
      <c r="K195" s="33"/>
    </row>
    <row r="196" spans="1:11" ht="15" customHeight="1">
      <c r="A196" s="4"/>
      <c r="B196" s="4"/>
      <c r="C196" s="4"/>
      <c r="D196" s="4"/>
      <c r="E196" s="50"/>
      <c r="F196" s="51"/>
      <c r="G196" s="1"/>
      <c r="H196" s="1"/>
      <c r="I196" s="4"/>
      <c r="J196" s="11"/>
      <c r="K196" s="33"/>
    </row>
    <row r="197" spans="1:11" ht="15" customHeight="1" thickBot="1">
      <c r="A197" s="47" t="s">
        <v>137</v>
      </c>
      <c r="B197" s="5"/>
      <c r="C197" s="4"/>
      <c r="D197" s="4"/>
      <c r="E197" s="56"/>
      <c r="F197" s="56"/>
      <c r="G197" s="96">
        <f>SUM(E195:E195)</f>
        <v>3975.9</v>
      </c>
      <c r="H197" s="1"/>
      <c r="I197" s="4"/>
      <c r="J197" s="11"/>
      <c r="K197" s="33"/>
    </row>
    <row r="198" spans="1:11" ht="15" customHeight="1" thickTop="1">
      <c r="A198" s="47"/>
      <c r="B198" s="5"/>
      <c r="C198" s="4"/>
      <c r="D198" s="4"/>
      <c r="E198" s="56"/>
      <c r="F198" s="56"/>
      <c r="H198" s="1"/>
      <c r="I198" s="4"/>
      <c r="J198" s="11"/>
      <c r="K198" s="33"/>
    </row>
    <row r="199" spans="1:10" ht="15" customHeight="1">
      <c r="A199" s="48" t="s">
        <v>96</v>
      </c>
      <c r="B199" s="5"/>
      <c r="C199" s="4"/>
      <c r="D199" s="4"/>
      <c r="E199" s="56"/>
      <c r="F199" s="56"/>
      <c r="H199" s="1"/>
      <c r="I199" s="4"/>
      <c r="J199" s="4"/>
    </row>
    <row r="200" spans="1:10" ht="15" customHeight="1">
      <c r="A200" s="159" t="s">
        <v>1472</v>
      </c>
      <c r="B200" s="4"/>
      <c r="C200" s="4"/>
      <c r="D200" s="4"/>
      <c r="E200" s="86">
        <v>3.58</v>
      </c>
      <c r="F200" s="57"/>
      <c r="I200" s="168" t="s">
        <v>1392</v>
      </c>
      <c r="J200" s="4"/>
    </row>
    <row r="201" spans="1:10" ht="15" customHeight="1">
      <c r="A201" s="159" t="s">
        <v>1473</v>
      </c>
      <c r="B201" s="4"/>
      <c r="C201" s="4"/>
      <c r="D201" s="4"/>
      <c r="E201" s="86">
        <v>52.13</v>
      </c>
      <c r="F201" s="57"/>
      <c r="I201" s="168" t="s">
        <v>787</v>
      </c>
      <c r="J201" s="4"/>
    </row>
    <row r="202" spans="1:10" ht="15" customHeight="1">
      <c r="A202" s="159" t="s">
        <v>1474</v>
      </c>
      <c r="B202" s="4"/>
      <c r="C202" s="4"/>
      <c r="D202" s="4"/>
      <c r="E202" s="86">
        <v>14.1</v>
      </c>
      <c r="F202" s="57"/>
      <c r="I202" s="168" t="s">
        <v>51</v>
      </c>
      <c r="J202" s="4"/>
    </row>
    <row r="203" spans="1:10" ht="15" customHeight="1">
      <c r="A203" s="159" t="s">
        <v>1475</v>
      </c>
      <c r="B203" s="4"/>
      <c r="C203" s="4"/>
      <c r="D203" s="4"/>
      <c r="E203" s="86">
        <v>12.62</v>
      </c>
      <c r="F203" s="57"/>
      <c r="I203" s="168" t="s">
        <v>23</v>
      </c>
      <c r="J203" s="4"/>
    </row>
    <row r="204" spans="1:10" ht="15" customHeight="1">
      <c r="A204" s="159" t="s">
        <v>1476</v>
      </c>
      <c r="B204" s="4"/>
      <c r="C204" s="4"/>
      <c r="D204" s="4"/>
      <c r="E204" s="86">
        <v>15.1</v>
      </c>
      <c r="F204" s="57"/>
      <c r="I204" s="168" t="s">
        <v>1371</v>
      </c>
      <c r="J204" s="4"/>
    </row>
    <row r="205" spans="1:10" ht="15" customHeight="1">
      <c r="A205" s="159" t="s">
        <v>1477</v>
      </c>
      <c r="B205" s="4"/>
      <c r="C205" s="4"/>
      <c r="D205" s="4"/>
      <c r="E205" s="86">
        <v>134.53</v>
      </c>
      <c r="F205" s="57"/>
      <c r="I205" s="168" t="s">
        <v>1478</v>
      </c>
      <c r="J205" s="4"/>
    </row>
    <row r="206" spans="1:10" ht="15" customHeight="1">
      <c r="A206" s="159" t="s">
        <v>1479</v>
      </c>
      <c r="B206" s="4"/>
      <c r="C206" s="4"/>
      <c r="D206" s="4"/>
      <c r="E206" s="86">
        <v>74.2</v>
      </c>
      <c r="F206" s="57"/>
      <c r="I206" s="168" t="s">
        <v>1480</v>
      </c>
      <c r="J206" s="4"/>
    </row>
    <row r="207" spans="1:10" ht="15" customHeight="1">
      <c r="A207" s="159" t="s">
        <v>1509</v>
      </c>
      <c r="B207" s="4"/>
      <c r="C207" s="4"/>
      <c r="D207" s="4"/>
      <c r="E207" s="86">
        <v>27.14</v>
      </c>
      <c r="F207" s="57"/>
      <c r="I207" s="168" t="s">
        <v>1510</v>
      </c>
      <c r="J207" s="4"/>
    </row>
    <row r="208" spans="1:10" ht="15" customHeight="1">
      <c r="A208" s="159" t="s">
        <v>1481</v>
      </c>
      <c r="B208" s="4"/>
      <c r="C208" s="4"/>
      <c r="D208" s="4"/>
      <c r="E208" s="86">
        <v>11.39</v>
      </c>
      <c r="F208" s="57"/>
      <c r="I208" s="168" t="s">
        <v>781</v>
      </c>
      <c r="J208" s="4"/>
    </row>
    <row r="209" spans="1:10" ht="15" customHeight="1">
      <c r="A209" s="159" t="s">
        <v>1482</v>
      </c>
      <c r="B209" s="4"/>
      <c r="C209" s="4"/>
      <c r="D209" s="4"/>
      <c r="E209" s="65">
        <v>32.97</v>
      </c>
      <c r="F209" s="57"/>
      <c r="I209" s="168" t="s">
        <v>1483</v>
      </c>
      <c r="J209" s="4"/>
    </row>
    <row r="210" spans="1:13" ht="15" customHeight="1">
      <c r="A210" s="4"/>
      <c r="B210" s="4"/>
      <c r="C210" s="4"/>
      <c r="D210" s="4"/>
      <c r="E210" s="57"/>
      <c r="F210" s="57"/>
      <c r="G210" s="1"/>
      <c r="H210" s="1"/>
      <c r="I210" s="33"/>
      <c r="J210" s="4"/>
      <c r="K210" s="9"/>
      <c r="M210" s="23"/>
    </row>
    <row r="211" spans="1:13" ht="15" customHeight="1" thickBot="1">
      <c r="A211" s="47" t="s">
        <v>131</v>
      </c>
      <c r="B211" s="47"/>
      <c r="C211" s="4"/>
      <c r="D211" s="4"/>
      <c r="E211" s="23"/>
      <c r="F211" s="86"/>
      <c r="G211" s="68">
        <f>SUM(E200:E209)</f>
        <v>377.76</v>
      </c>
      <c r="H211" s="1"/>
      <c r="I211" s="33"/>
      <c r="J211" s="4"/>
      <c r="K211" s="9"/>
      <c r="M211" s="23"/>
    </row>
    <row r="212" spans="1:13" ht="15" customHeight="1" thickTop="1">
      <c r="A212" s="47"/>
      <c r="B212" s="47"/>
      <c r="C212" s="4"/>
      <c r="D212" s="4"/>
      <c r="E212" s="23"/>
      <c r="F212" s="86"/>
      <c r="G212" s="86"/>
      <c r="H212" s="1"/>
      <c r="I212" s="33"/>
      <c r="J212" s="4"/>
      <c r="K212" s="9"/>
      <c r="M212" s="23"/>
    </row>
    <row r="213" spans="1:13" ht="15" customHeight="1">
      <c r="A213" s="48" t="s">
        <v>117</v>
      </c>
      <c r="B213" s="47"/>
      <c r="C213" s="4"/>
      <c r="D213" s="4"/>
      <c r="E213" s="23"/>
      <c r="F213" s="86"/>
      <c r="G213" s="86"/>
      <c r="H213" s="1"/>
      <c r="I213" s="33"/>
      <c r="J213" s="4"/>
      <c r="K213" s="9"/>
      <c r="M213" s="23"/>
    </row>
    <row r="214" spans="1:13" ht="15" customHeight="1">
      <c r="A214" s="159" t="s">
        <v>1484</v>
      </c>
      <c r="B214" s="4"/>
      <c r="C214" s="124"/>
      <c r="D214" s="4"/>
      <c r="E214" s="98">
        <v>20</v>
      </c>
      <c r="F214" s="86"/>
      <c r="G214" s="86"/>
      <c r="H214" s="1"/>
      <c r="I214" s="167" t="s">
        <v>72</v>
      </c>
      <c r="J214" s="4"/>
      <c r="K214" s="9"/>
      <c r="M214" s="23"/>
    </row>
    <row r="215" spans="1:13" ht="15" customHeight="1">
      <c r="A215" s="159" t="s">
        <v>1485</v>
      </c>
      <c r="B215" s="4"/>
      <c r="C215" s="124"/>
      <c r="D215" s="4"/>
      <c r="E215" s="98">
        <v>20</v>
      </c>
      <c r="F215" s="86"/>
      <c r="G215" s="86"/>
      <c r="H215" s="1"/>
      <c r="I215" s="167" t="s">
        <v>72</v>
      </c>
      <c r="J215" s="4"/>
      <c r="K215" s="9"/>
      <c r="M215" s="23"/>
    </row>
    <row r="216" spans="1:13" ht="15" customHeight="1">
      <c r="A216" s="159" t="s">
        <v>1486</v>
      </c>
      <c r="B216" s="4"/>
      <c r="C216" s="124"/>
      <c r="D216" s="4"/>
      <c r="E216" s="98">
        <v>20</v>
      </c>
      <c r="F216" s="86"/>
      <c r="G216" s="86"/>
      <c r="H216" s="1"/>
      <c r="I216" s="167" t="s">
        <v>72</v>
      </c>
      <c r="J216" s="4"/>
      <c r="K216" s="9"/>
      <c r="M216" s="23"/>
    </row>
    <row r="217" spans="1:13" ht="15" customHeight="1">
      <c r="A217" s="159" t="s">
        <v>1487</v>
      </c>
      <c r="B217" s="4"/>
      <c r="C217" s="124"/>
      <c r="D217" s="4"/>
      <c r="E217" s="98">
        <v>20</v>
      </c>
      <c r="F217" s="86"/>
      <c r="G217" s="86"/>
      <c r="H217" s="1"/>
      <c r="I217" s="167" t="s">
        <v>72</v>
      </c>
      <c r="J217" s="4"/>
      <c r="K217" s="9"/>
      <c r="M217" s="23"/>
    </row>
    <row r="218" spans="1:13" ht="15" customHeight="1">
      <c r="A218" s="159" t="s">
        <v>1488</v>
      </c>
      <c r="B218" s="4"/>
      <c r="C218" s="124"/>
      <c r="D218" s="4"/>
      <c r="E218" s="98">
        <v>60</v>
      </c>
      <c r="F218" s="86"/>
      <c r="G218" s="86"/>
      <c r="H218" s="1"/>
      <c r="I218" s="167" t="s">
        <v>72</v>
      </c>
      <c r="J218" s="4"/>
      <c r="K218" s="9"/>
      <c r="M218" s="23"/>
    </row>
    <row r="219" spans="1:13" ht="15" customHeight="1">
      <c r="A219" s="159" t="s">
        <v>1489</v>
      </c>
      <c r="B219" s="4"/>
      <c r="C219" s="124"/>
      <c r="D219" s="4"/>
      <c r="E219" s="98">
        <v>20</v>
      </c>
      <c r="F219" s="86"/>
      <c r="G219" s="86"/>
      <c r="H219" s="1"/>
      <c r="I219" s="167" t="s">
        <v>72</v>
      </c>
      <c r="J219" s="4"/>
      <c r="K219" s="9"/>
      <c r="M219" s="23"/>
    </row>
    <row r="220" spans="1:13" ht="15" customHeight="1">
      <c r="A220" s="159" t="s">
        <v>1490</v>
      </c>
      <c r="B220" s="4"/>
      <c r="C220" s="124"/>
      <c r="D220" s="159"/>
      <c r="E220" s="99">
        <v>20</v>
      </c>
      <c r="F220" s="86"/>
      <c r="G220" s="86"/>
      <c r="H220" s="1"/>
      <c r="I220" s="167" t="s">
        <v>72</v>
      </c>
      <c r="J220" s="4"/>
      <c r="K220" s="9"/>
      <c r="M220" s="23"/>
    </row>
    <row r="221" spans="1:13" ht="15" customHeight="1">
      <c r="A221" s="4"/>
      <c r="B221" s="47"/>
      <c r="C221" s="3"/>
      <c r="D221" s="4"/>
      <c r="E221" s="98"/>
      <c r="F221" s="86"/>
      <c r="G221" s="86"/>
      <c r="H221" s="1"/>
      <c r="I221" s="33"/>
      <c r="J221" s="4"/>
      <c r="K221" s="9"/>
      <c r="M221" s="23"/>
    </row>
    <row r="222" spans="1:13" ht="15" customHeight="1" thickBot="1">
      <c r="A222" s="47" t="s">
        <v>36</v>
      </c>
      <c r="B222" s="47"/>
      <c r="C222" s="3"/>
      <c r="D222" s="4"/>
      <c r="E222" s="98"/>
      <c r="F222" s="86"/>
      <c r="G222" s="68">
        <f>SUM(E214:E220)</f>
        <v>180</v>
      </c>
      <c r="H222" s="1"/>
      <c r="I222" s="33"/>
      <c r="J222" s="4"/>
      <c r="K222" s="9"/>
      <c r="M222" s="23"/>
    </row>
    <row r="223" spans="1:13" ht="15" customHeight="1" thickTop="1">
      <c r="A223" s="47"/>
      <c r="B223" s="47"/>
      <c r="C223" s="3"/>
      <c r="D223" s="4"/>
      <c r="E223" s="98"/>
      <c r="F223" s="86"/>
      <c r="G223" s="86"/>
      <c r="H223" s="1"/>
      <c r="I223" s="33"/>
      <c r="J223" s="4"/>
      <c r="K223" s="9"/>
      <c r="M223" s="23"/>
    </row>
    <row r="224" spans="1:13" ht="15" customHeight="1">
      <c r="A224" s="48" t="s">
        <v>521</v>
      </c>
      <c r="B224" s="5"/>
      <c r="C224" s="4"/>
      <c r="D224" s="4"/>
      <c r="E224" s="52"/>
      <c r="F224" s="52"/>
      <c r="G224" s="28"/>
      <c r="H224" s="32"/>
      <c r="I224" s="4"/>
      <c r="J224" s="4"/>
      <c r="K224" s="9"/>
      <c r="M224" s="23"/>
    </row>
    <row r="225" spans="1:13" ht="15" customHeight="1">
      <c r="A225" s="159" t="s">
        <v>1511</v>
      </c>
      <c r="B225" s="4"/>
      <c r="C225" s="123"/>
      <c r="D225" s="159" t="s">
        <v>13</v>
      </c>
      <c r="E225" s="99">
        <v>65</v>
      </c>
      <c r="F225" s="52"/>
      <c r="G225" s="28"/>
      <c r="H225" s="32"/>
      <c r="I225" s="159" t="s">
        <v>331</v>
      </c>
      <c r="J225" s="4"/>
      <c r="K225" s="9"/>
      <c r="M225" s="23"/>
    </row>
    <row r="226" spans="1:13" ht="15" customHeight="1">
      <c r="A226" s="47"/>
      <c r="B226" s="5"/>
      <c r="C226" s="4"/>
      <c r="D226" s="4"/>
      <c r="E226" s="52"/>
      <c r="F226" s="52"/>
      <c r="G226" s="28"/>
      <c r="H226" s="32"/>
      <c r="I226" s="4"/>
      <c r="J226" s="4"/>
      <c r="K226" s="9"/>
      <c r="M226" s="23"/>
    </row>
    <row r="227" spans="1:13" ht="15" customHeight="1" thickBot="1">
      <c r="A227" s="47" t="s">
        <v>523</v>
      </c>
      <c r="B227" s="5"/>
      <c r="C227" s="4"/>
      <c r="D227" s="4"/>
      <c r="E227" s="52"/>
      <c r="F227" s="52"/>
      <c r="G227" s="44">
        <f>SUM(E225)</f>
        <v>65</v>
      </c>
      <c r="H227" s="32"/>
      <c r="I227" s="4"/>
      <c r="J227" s="4"/>
      <c r="K227" s="9"/>
      <c r="M227" s="23"/>
    </row>
    <row r="228" spans="1:13" ht="15" customHeight="1" thickTop="1">
      <c r="A228" s="47"/>
      <c r="B228" s="47"/>
      <c r="C228" s="3"/>
      <c r="D228" s="4"/>
      <c r="E228" s="98"/>
      <c r="F228" s="86"/>
      <c r="G228" s="86"/>
      <c r="H228" s="1"/>
      <c r="I228" s="33"/>
      <c r="J228" s="4"/>
      <c r="K228" s="9"/>
      <c r="M228" s="23"/>
    </row>
    <row r="229" spans="1:13" ht="15" customHeight="1">
      <c r="A229" s="48" t="s">
        <v>1447</v>
      </c>
      <c r="B229" s="5"/>
      <c r="C229" s="4"/>
      <c r="D229" s="4"/>
      <c r="E229" s="52"/>
      <c r="F229" s="52"/>
      <c r="G229" s="28"/>
      <c r="H229" s="32"/>
      <c r="I229" s="4"/>
      <c r="J229" s="4"/>
      <c r="K229" s="9"/>
      <c r="M229" s="23"/>
    </row>
    <row r="230" spans="1:13" ht="15" customHeight="1">
      <c r="A230" s="159" t="s">
        <v>1512</v>
      </c>
      <c r="B230" s="4"/>
      <c r="C230" s="123"/>
      <c r="D230" s="159" t="s">
        <v>13</v>
      </c>
      <c r="E230" s="99">
        <v>2400</v>
      </c>
      <c r="F230" s="52"/>
      <c r="G230" s="28"/>
      <c r="H230" s="32"/>
      <c r="I230" s="159" t="s">
        <v>1513</v>
      </c>
      <c r="J230" s="4"/>
      <c r="K230" s="9"/>
      <c r="M230" s="23"/>
    </row>
    <row r="231" spans="1:13" ht="15" customHeight="1">
      <c r="A231" s="47"/>
      <c r="B231" s="5"/>
      <c r="C231" s="4"/>
      <c r="D231" s="4"/>
      <c r="E231" s="52"/>
      <c r="F231" s="52"/>
      <c r="G231" s="28"/>
      <c r="H231" s="32"/>
      <c r="I231" s="4"/>
      <c r="J231" s="4"/>
      <c r="K231" s="9"/>
      <c r="M231" s="23"/>
    </row>
    <row r="232" spans="1:13" ht="15" customHeight="1" thickBot="1">
      <c r="A232" s="47" t="s">
        <v>1514</v>
      </c>
      <c r="B232" s="5"/>
      <c r="C232" s="4"/>
      <c r="D232" s="4"/>
      <c r="E232" s="52"/>
      <c r="F232" s="52"/>
      <c r="G232" s="44">
        <f>SUM(E230)</f>
        <v>2400</v>
      </c>
      <c r="H232" s="32"/>
      <c r="I232" s="4"/>
      <c r="J232" s="4"/>
      <c r="K232" s="9"/>
      <c r="M232" s="23"/>
    </row>
    <row r="233" spans="1:13" ht="15" customHeight="1" thickTop="1">
      <c r="A233" s="47"/>
      <c r="B233" s="47"/>
      <c r="C233" s="3"/>
      <c r="D233" s="4"/>
      <c r="E233" s="98"/>
      <c r="F233" s="86"/>
      <c r="G233" s="86"/>
      <c r="H233" s="1"/>
      <c r="I233" s="33"/>
      <c r="J233" s="4"/>
      <c r="K233" s="9"/>
      <c r="M233" s="23"/>
    </row>
    <row r="234" spans="1:12" ht="15" customHeight="1">
      <c r="A234" s="48" t="s">
        <v>158</v>
      </c>
      <c r="B234" s="4"/>
      <c r="C234" s="4"/>
      <c r="D234" s="4"/>
      <c r="E234" s="51"/>
      <c r="F234" s="51"/>
      <c r="G234" s="1"/>
      <c r="H234" s="1"/>
      <c r="I234" s="4"/>
      <c r="J234" s="34"/>
      <c r="K234" s="9"/>
      <c r="L234" s="29"/>
    </row>
    <row r="235" spans="1:12" ht="15" customHeight="1">
      <c r="A235" s="159" t="s">
        <v>488</v>
      </c>
      <c r="B235" s="4"/>
      <c r="C235" s="4"/>
      <c r="D235" s="159"/>
      <c r="E235" s="50">
        <v>32.61</v>
      </c>
      <c r="F235" s="51"/>
      <c r="G235" s="1"/>
      <c r="H235" s="1"/>
      <c r="I235" s="159" t="s">
        <v>464</v>
      </c>
      <c r="J235" s="34"/>
      <c r="K235" s="9"/>
      <c r="L235" s="29"/>
    </row>
    <row r="236" spans="1:12" ht="15" customHeight="1">
      <c r="A236" s="159" t="s">
        <v>438</v>
      </c>
      <c r="B236" s="4"/>
      <c r="C236" s="4"/>
      <c r="D236" s="4"/>
      <c r="E236" s="50">
        <v>253.75</v>
      </c>
      <c r="F236" s="51"/>
      <c r="G236" s="1"/>
      <c r="H236" s="1"/>
      <c r="I236" s="159" t="s">
        <v>1491</v>
      </c>
      <c r="J236" s="34"/>
      <c r="K236" s="9"/>
      <c r="L236" s="29"/>
    </row>
    <row r="237" spans="1:12" ht="15" customHeight="1">
      <c r="A237" s="159" t="s">
        <v>1492</v>
      </c>
      <c r="B237" s="4"/>
      <c r="C237" s="4"/>
      <c r="D237" s="4"/>
      <c r="E237" s="54">
        <v>75.31</v>
      </c>
      <c r="F237" s="51"/>
      <c r="G237" s="1"/>
      <c r="H237" s="1"/>
      <c r="I237" s="159" t="s">
        <v>1493</v>
      </c>
      <c r="J237" s="34"/>
      <c r="K237" s="9"/>
      <c r="L237" s="29"/>
    </row>
    <row r="238" spans="1:12" ht="15" customHeight="1">
      <c r="A238" s="159" t="s">
        <v>1494</v>
      </c>
      <c r="B238" s="4"/>
      <c r="C238" s="4"/>
      <c r="D238" s="4"/>
      <c r="E238" s="54">
        <v>472.63</v>
      </c>
      <c r="F238" s="51"/>
      <c r="G238" s="1"/>
      <c r="H238" s="1"/>
      <c r="I238" s="159" t="s">
        <v>1495</v>
      </c>
      <c r="J238" s="34"/>
      <c r="K238" s="9"/>
      <c r="L238" s="29"/>
    </row>
    <row r="239" spans="1:12" ht="15" customHeight="1">
      <c r="A239" s="159" t="s">
        <v>525</v>
      </c>
      <c r="B239" s="4"/>
      <c r="C239" s="4"/>
      <c r="D239" s="4"/>
      <c r="E239" s="54">
        <v>126.96</v>
      </c>
      <c r="F239" s="51"/>
      <c r="G239" s="1"/>
      <c r="H239" s="1"/>
      <c r="I239" s="159" t="s">
        <v>51</v>
      </c>
      <c r="J239" s="34"/>
      <c r="K239" s="9"/>
      <c r="L239" s="29"/>
    </row>
    <row r="240" spans="1:12" ht="15" customHeight="1">
      <c r="A240" s="159" t="s">
        <v>1496</v>
      </c>
      <c r="B240" s="4"/>
      <c r="C240" s="4"/>
      <c r="D240" s="4"/>
      <c r="E240" s="54">
        <v>21.25</v>
      </c>
      <c r="F240" s="51"/>
      <c r="G240" s="1"/>
      <c r="H240" s="1"/>
      <c r="I240" s="159" t="s">
        <v>72</v>
      </c>
      <c r="J240" s="34"/>
      <c r="K240" s="9"/>
      <c r="L240" s="29"/>
    </row>
    <row r="241" spans="1:12" ht="15" customHeight="1">
      <c r="A241" s="159" t="s">
        <v>1497</v>
      </c>
      <c r="B241" s="4"/>
      <c r="C241" s="4"/>
      <c r="D241" s="4"/>
      <c r="E241" s="54">
        <v>54.9</v>
      </c>
      <c r="F241" s="51"/>
      <c r="G241" s="1"/>
      <c r="H241" s="1"/>
      <c r="I241" s="159" t="s">
        <v>354</v>
      </c>
      <c r="J241" s="34"/>
      <c r="K241" s="9"/>
      <c r="L241" s="29"/>
    </row>
    <row r="242" spans="1:12" ht="15" customHeight="1">
      <c r="A242" s="159" t="s">
        <v>1440</v>
      </c>
      <c r="B242" s="4"/>
      <c r="C242" s="4"/>
      <c r="D242" s="4"/>
      <c r="E242" s="54">
        <v>216.12</v>
      </c>
      <c r="F242" s="51"/>
      <c r="G242" s="1"/>
      <c r="H242" s="1"/>
      <c r="I242" s="159" t="s">
        <v>1498</v>
      </c>
      <c r="J242" s="34"/>
      <c r="K242" s="9"/>
      <c r="L242" s="29"/>
    </row>
    <row r="243" spans="1:12" ht="15" customHeight="1">
      <c r="A243" s="159" t="s">
        <v>1499</v>
      </c>
      <c r="B243" s="4"/>
      <c r="C243" s="4"/>
      <c r="D243" s="159"/>
      <c r="E243" s="54">
        <v>9.99</v>
      </c>
      <c r="F243" s="51"/>
      <c r="G243" s="1"/>
      <c r="H243" s="1"/>
      <c r="I243" s="159" t="s">
        <v>1500</v>
      </c>
      <c r="J243" s="34"/>
      <c r="K243" s="9"/>
      <c r="L243" s="29"/>
    </row>
    <row r="244" spans="1:12" ht="15" customHeight="1">
      <c r="A244" s="159" t="s">
        <v>538</v>
      </c>
      <c r="B244" s="4"/>
      <c r="C244" s="4"/>
      <c r="D244" s="159" t="s">
        <v>13</v>
      </c>
      <c r="E244" s="54">
        <v>1413.08</v>
      </c>
      <c r="F244" s="51"/>
      <c r="G244" s="1"/>
      <c r="H244" s="1"/>
      <c r="I244" s="159" t="s">
        <v>1515</v>
      </c>
      <c r="J244" s="34"/>
      <c r="K244" s="9"/>
      <c r="L244" s="29"/>
    </row>
    <row r="245" spans="1:12" ht="15" customHeight="1">
      <c r="A245" s="159" t="s">
        <v>1516</v>
      </c>
      <c r="B245" s="4"/>
      <c r="C245" s="4"/>
      <c r="D245" s="159" t="s">
        <v>13</v>
      </c>
      <c r="E245" s="49">
        <v>409</v>
      </c>
      <c r="F245" s="51"/>
      <c r="G245" s="1"/>
      <c r="H245" s="1"/>
      <c r="I245" s="159" t="s">
        <v>1495</v>
      </c>
      <c r="J245" s="34"/>
      <c r="K245" s="9"/>
      <c r="L245" s="29"/>
    </row>
    <row r="246" spans="1:12" ht="15" customHeight="1">
      <c r="A246" s="4"/>
      <c r="B246" s="4"/>
      <c r="C246" s="4"/>
      <c r="D246" s="4"/>
      <c r="E246" s="51"/>
      <c r="F246" s="51"/>
      <c r="G246" s="1"/>
      <c r="H246" s="1"/>
      <c r="I246" s="4"/>
      <c r="J246" s="34"/>
      <c r="K246" s="9"/>
      <c r="L246" s="29"/>
    </row>
    <row r="247" spans="1:12" ht="15" customHeight="1" thickBot="1">
      <c r="A247" s="47" t="s">
        <v>159</v>
      </c>
      <c r="B247" s="5"/>
      <c r="C247" s="4"/>
      <c r="D247" s="4"/>
      <c r="E247" s="52"/>
      <c r="F247" s="52"/>
      <c r="G247" s="44">
        <f>SUM(E235:E246)</f>
        <v>3085.6000000000004</v>
      </c>
      <c r="H247" s="32"/>
      <c r="I247" s="4"/>
      <c r="J247" s="34"/>
      <c r="K247" s="9"/>
      <c r="L247" s="29"/>
    </row>
    <row r="248" spans="1:12" ht="15" customHeight="1" thickTop="1">
      <c r="A248" s="47"/>
      <c r="B248" s="5"/>
      <c r="C248" s="4"/>
      <c r="D248" s="4"/>
      <c r="E248" s="52"/>
      <c r="F248" s="52"/>
      <c r="G248" s="28"/>
      <c r="H248" s="32"/>
      <c r="I248" s="4"/>
      <c r="J248" s="34"/>
      <c r="K248" s="9"/>
      <c r="L248" s="29"/>
    </row>
    <row r="249" spans="1:12" ht="15" customHeight="1">
      <c r="A249" s="48" t="s">
        <v>168</v>
      </c>
      <c r="B249" s="5"/>
      <c r="C249" s="4"/>
      <c r="D249" s="4"/>
      <c r="E249" s="52"/>
      <c r="F249" s="52"/>
      <c r="G249" s="28"/>
      <c r="H249" s="32"/>
      <c r="I249" s="4"/>
      <c r="J249" s="34"/>
      <c r="K249" s="9"/>
      <c r="L249" s="29"/>
    </row>
    <row r="250" spans="1:12" ht="15" customHeight="1">
      <c r="A250" s="159" t="s">
        <v>1501</v>
      </c>
      <c r="B250" s="4"/>
      <c r="C250" s="123"/>
      <c r="D250" s="159"/>
      <c r="E250" s="99">
        <v>2872.36</v>
      </c>
      <c r="F250" s="52"/>
      <c r="G250" s="28"/>
      <c r="H250" s="32"/>
      <c r="I250" s="159" t="s">
        <v>1502</v>
      </c>
      <c r="J250" s="34"/>
      <c r="K250" s="9"/>
      <c r="L250" s="29"/>
    </row>
    <row r="251" spans="1:12" ht="15" customHeight="1">
      <c r="A251" s="47"/>
      <c r="B251" s="5"/>
      <c r="C251" s="4"/>
      <c r="D251" s="4"/>
      <c r="E251" s="52"/>
      <c r="F251" s="52"/>
      <c r="G251" s="28"/>
      <c r="H251" s="32"/>
      <c r="I251" s="4"/>
      <c r="J251" s="34"/>
      <c r="K251" s="9"/>
      <c r="L251" s="29"/>
    </row>
    <row r="252" spans="1:12" ht="15" customHeight="1" thickBot="1">
      <c r="A252" s="47" t="s">
        <v>169</v>
      </c>
      <c r="B252" s="5"/>
      <c r="C252" s="4"/>
      <c r="D252" s="4"/>
      <c r="E252" s="52"/>
      <c r="F252" s="52"/>
      <c r="G252" s="44">
        <f>SUM(E250)</f>
        <v>2872.36</v>
      </c>
      <c r="H252" s="32"/>
      <c r="I252" s="4"/>
      <c r="J252" s="34"/>
      <c r="K252" s="9"/>
      <c r="L252" s="29"/>
    </row>
    <row r="253" spans="1:12" ht="15" customHeight="1" thickTop="1">
      <c r="A253" s="47"/>
      <c r="B253" s="5"/>
      <c r="C253" s="4"/>
      <c r="D253" s="4"/>
      <c r="E253" s="52"/>
      <c r="F253" s="52"/>
      <c r="G253" s="28"/>
      <c r="H253" s="32"/>
      <c r="I253" s="4"/>
      <c r="J253" s="34"/>
      <c r="K253" s="9"/>
      <c r="L253" s="29"/>
    </row>
    <row r="254" spans="1:12" ht="15" customHeight="1">
      <c r="A254" s="48" t="s">
        <v>7</v>
      </c>
      <c r="B254" s="5"/>
      <c r="C254" s="4"/>
      <c r="D254" s="4"/>
      <c r="E254" s="52"/>
      <c r="F254" s="52"/>
      <c r="G254" s="28"/>
      <c r="H254" s="32"/>
      <c r="I254" s="4"/>
      <c r="J254" s="34"/>
      <c r="K254" s="9"/>
      <c r="L254" s="29"/>
    </row>
    <row r="255" spans="1:12" ht="15" customHeight="1">
      <c r="A255" s="159" t="s">
        <v>43</v>
      </c>
      <c r="B255" s="4"/>
      <c r="C255" s="123"/>
      <c r="D255" s="159" t="s">
        <v>13</v>
      </c>
      <c r="E255" s="98">
        <v>2154.53</v>
      </c>
      <c r="F255" s="52"/>
      <c r="G255" s="28"/>
      <c r="H255" s="32"/>
      <c r="I255" s="4" t="s">
        <v>75</v>
      </c>
      <c r="J255" s="34"/>
      <c r="K255" s="9"/>
      <c r="L255" s="29"/>
    </row>
    <row r="256" spans="1:12" ht="15" customHeight="1">
      <c r="A256" s="159" t="s">
        <v>44</v>
      </c>
      <c r="B256" s="4"/>
      <c r="C256" s="123"/>
      <c r="D256" s="159" t="s">
        <v>13</v>
      </c>
      <c r="E256" s="99">
        <v>1737.8</v>
      </c>
      <c r="F256" s="52"/>
      <c r="G256" s="28"/>
      <c r="H256" s="32"/>
      <c r="I256" s="4" t="s">
        <v>76</v>
      </c>
      <c r="J256" s="34"/>
      <c r="K256" s="9"/>
      <c r="L256" s="29"/>
    </row>
    <row r="257" spans="1:12" ht="15" customHeight="1">
      <c r="A257" s="47"/>
      <c r="B257" s="5"/>
      <c r="C257" s="4"/>
      <c r="D257" s="4"/>
      <c r="E257" s="52"/>
      <c r="F257" s="52"/>
      <c r="G257" s="28"/>
      <c r="H257" s="32"/>
      <c r="I257" s="4"/>
      <c r="J257" s="34"/>
      <c r="K257" s="9"/>
      <c r="L257" s="29"/>
    </row>
    <row r="258" spans="1:12" ht="15" customHeight="1" thickBot="1">
      <c r="A258" s="47" t="s">
        <v>77</v>
      </c>
      <c r="B258" s="5"/>
      <c r="C258" s="4"/>
      <c r="D258" s="4"/>
      <c r="E258" s="52"/>
      <c r="F258" s="52"/>
      <c r="G258" s="44">
        <f>SUM(E255:E256)</f>
        <v>3892.33</v>
      </c>
      <c r="H258" s="32"/>
      <c r="I258" s="4"/>
      <c r="J258" s="34"/>
      <c r="K258" s="9"/>
      <c r="L258" s="29"/>
    </row>
    <row r="259" spans="1:12" ht="15" customHeight="1" thickTop="1">
      <c r="A259" s="47"/>
      <c r="B259" s="5"/>
      <c r="C259" s="4"/>
      <c r="D259" s="4"/>
      <c r="E259" s="52"/>
      <c r="F259" s="52"/>
      <c r="G259" s="28"/>
      <c r="H259" s="32"/>
      <c r="I259" s="4"/>
      <c r="J259" s="34"/>
      <c r="K259" s="9"/>
      <c r="L259" s="29"/>
    </row>
    <row r="260" spans="1:12" ht="15" customHeight="1">
      <c r="A260" s="48" t="s">
        <v>408</v>
      </c>
      <c r="B260" s="5"/>
      <c r="C260" s="4"/>
      <c r="D260" s="4"/>
      <c r="E260" s="52"/>
      <c r="F260" s="52"/>
      <c r="G260" s="28"/>
      <c r="H260" s="32"/>
      <c r="I260" s="4"/>
      <c r="J260" s="34"/>
      <c r="K260" s="9"/>
      <c r="L260" s="29"/>
    </row>
    <row r="261" spans="1:12" ht="15" customHeight="1">
      <c r="A261" s="159" t="s">
        <v>43</v>
      </c>
      <c r="B261" s="4"/>
      <c r="C261" s="123"/>
      <c r="D261" s="159" t="s">
        <v>13</v>
      </c>
      <c r="E261" s="98">
        <v>719.53</v>
      </c>
      <c r="F261" s="52"/>
      <c r="G261" s="28"/>
      <c r="H261" s="32"/>
      <c r="I261" s="4" t="s">
        <v>75</v>
      </c>
      <c r="J261" s="34"/>
      <c r="K261" s="9"/>
      <c r="L261" s="29"/>
    </row>
    <row r="262" spans="1:12" ht="15" customHeight="1">
      <c r="A262" s="159" t="s">
        <v>44</v>
      </c>
      <c r="B262" s="4"/>
      <c r="C262" s="123"/>
      <c r="D262" s="159" t="s">
        <v>13</v>
      </c>
      <c r="E262" s="99">
        <v>485.47</v>
      </c>
      <c r="F262" s="52"/>
      <c r="G262" s="28"/>
      <c r="H262" s="32"/>
      <c r="I262" s="4" t="s">
        <v>76</v>
      </c>
      <c r="J262" s="34"/>
      <c r="K262" s="9"/>
      <c r="L262" s="29"/>
    </row>
    <row r="263" spans="1:12" ht="15" customHeight="1">
      <c r="A263" s="47"/>
      <c r="B263" s="5"/>
      <c r="C263" s="4"/>
      <c r="D263" s="4"/>
      <c r="E263" s="52"/>
      <c r="F263" s="52"/>
      <c r="G263" s="28"/>
      <c r="H263" s="32"/>
      <c r="I263" s="4"/>
      <c r="J263" s="34"/>
      <c r="K263" s="9"/>
      <c r="L263" s="29"/>
    </row>
    <row r="264" spans="1:12" ht="15" customHeight="1" thickBot="1">
      <c r="A264" s="47" t="s">
        <v>1518</v>
      </c>
      <c r="B264" s="5"/>
      <c r="C264" s="4"/>
      <c r="D264" s="4"/>
      <c r="E264" s="52"/>
      <c r="F264" s="52"/>
      <c r="G264" s="44">
        <f>SUM(E261:E262)</f>
        <v>1205</v>
      </c>
      <c r="H264" s="32"/>
      <c r="I264" s="4"/>
      <c r="J264" s="34"/>
      <c r="K264" s="9"/>
      <c r="L264" s="29"/>
    </row>
    <row r="265" spans="1:12" ht="15" customHeight="1" thickTop="1">
      <c r="A265" s="47"/>
      <c r="B265" s="5"/>
      <c r="C265" s="4"/>
      <c r="D265" s="4"/>
      <c r="E265" s="52"/>
      <c r="F265" s="52"/>
      <c r="G265" s="28"/>
      <c r="H265" s="32"/>
      <c r="I265" s="4"/>
      <c r="J265" s="34"/>
      <c r="K265" s="9"/>
      <c r="L265" s="29"/>
    </row>
    <row r="266" spans="1:12" ht="15" customHeight="1">
      <c r="A266" s="48" t="s">
        <v>170</v>
      </c>
      <c r="B266" s="5"/>
      <c r="C266" s="4"/>
      <c r="D266" s="4"/>
      <c r="E266" s="52"/>
      <c r="F266" s="52"/>
      <c r="G266" s="28"/>
      <c r="H266" s="32"/>
      <c r="I266" s="4"/>
      <c r="J266" s="34"/>
      <c r="K266" s="9"/>
      <c r="L266" s="29"/>
    </row>
    <row r="267" spans="1:12" ht="15" customHeight="1">
      <c r="A267" s="159" t="s">
        <v>1501</v>
      </c>
      <c r="B267" s="4"/>
      <c r="C267" s="123"/>
      <c r="D267" s="159"/>
      <c r="E267" s="99">
        <v>199.72</v>
      </c>
      <c r="F267" s="52"/>
      <c r="G267" s="28"/>
      <c r="H267" s="32"/>
      <c r="I267" s="159" t="s">
        <v>1503</v>
      </c>
      <c r="J267" s="34"/>
      <c r="K267" s="9"/>
      <c r="L267" s="29"/>
    </row>
    <row r="268" spans="1:12" ht="15" customHeight="1">
      <c r="A268" s="47"/>
      <c r="B268" s="5"/>
      <c r="C268" s="4"/>
      <c r="D268" s="4"/>
      <c r="E268" s="52"/>
      <c r="F268" s="52"/>
      <c r="G268" s="28"/>
      <c r="H268" s="32"/>
      <c r="I268" s="4"/>
      <c r="J268" s="34"/>
      <c r="K268" s="9"/>
      <c r="L268" s="29"/>
    </row>
    <row r="269" spans="1:12" ht="15" customHeight="1" thickBot="1">
      <c r="A269" s="47" t="s">
        <v>171</v>
      </c>
      <c r="B269" s="5"/>
      <c r="C269" s="4"/>
      <c r="D269" s="4"/>
      <c r="E269" s="52"/>
      <c r="F269" s="52"/>
      <c r="G269" s="44">
        <f>SUM(E267)</f>
        <v>199.72</v>
      </c>
      <c r="H269" s="32"/>
      <c r="I269" s="4"/>
      <c r="J269" s="34"/>
      <c r="K269" s="9"/>
      <c r="L269" s="29"/>
    </row>
    <row r="270" spans="1:12" ht="15" customHeight="1" thickTop="1">
      <c r="A270" s="47"/>
      <c r="B270" s="47"/>
      <c r="C270" s="4"/>
      <c r="D270" s="4"/>
      <c r="E270" s="23"/>
      <c r="F270" s="54"/>
      <c r="G270" s="54"/>
      <c r="H270" s="1"/>
      <c r="I270" s="23"/>
      <c r="J270" s="34"/>
      <c r="K270" s="9"/>
      <c r="L270" s="29"/>
    </row>
    <row r="271" spans="1:12" ht="15" customHeight="1">
      <c r="A271" s="48" t="s">
        <v>144</v>
      </c>
      <c r="B271" s="47"/>
      <c r="C271" s="4"/>
      <c r="D271" s="4"/>
      <c r="E271" s="23"/>
      <c r="F271" s="54"/>
      <c r="G271" s="54"/>
      <c r="H271" s="1"/>
      <c r="I271" s="23"/>
      <c r="J271" s="34"/>
      <c r="K271" s="9"/>
      <c r="L271" s="29"/>
    </row>
    <row r="272" spans="1:12" ht="15" customHeight="1">
      <c r="A272" s="159" t="s">
        <v>384</v>
      </c>
      <c r="B272" s="4"/>
      <c r="C272" s="123"/>
      <c r="D272" s="4"/>
      <c r="E272" s="98">
        <v>32.4</v>
      </c>
      <c r="F272" s="54"/>
      <c r="G272" s="54"/>
      <c r="H272" s="1"/>
      <c r="I272" s="172" t="s">
        <v>54</v>
      </c>
      <c r="J272" s="34"/>
      <c r="K272" s="9"/>
      <c r="L272" s="29"/>
    </row>
    <row r="273" spans="1:12" ht="15" customHeight="1">
      <c r="A273" s="159" t="s">
        <v>384</v>
      </c>
      <c r="B273" s="4"/>
      <c r="C273" s="123"/>
      <c r="D273" s="4"/>
      <c r="E273" s="98">
        <v>16.2</v>
      </c>
      <c r="F273" s="54"/>
      <c r="G273" s="54"/>
      <c r="H273" s="1"/>
      <c r="I273" s="172" t="s">
        <v>1498</v>
      </c>
      <c r="J273" s="34"/>
      <c r="K273" s="9"/>
      <c r="L273" s="29"/>
    </row>
    <row r="274" spans="1:12" ht="15" customHeight="1">
      <c r="A274" s="159" t="s">
        <v>384</v>
      </c>
      <c r="B274" s="4"/>
      <c r="C274" s="123"/>
      <c r="D274" s="4"/>
      <c r="E274" s="99">
        <v>324</v>
      </c>
      <c r="F274" s="54"/>
      <c r="G274" s="54"/>
      <c r="H274" s="1"/>
      <c r="I274" s="172" t="s">
        <v>532</v>
      </c>
      <c r="J274" s="34"/>
      <c r="K274" s="9"/>
      <c r="L274" s="29"/>
    </row>
    <row r="275" spans="1:12" ht="15" customHeight="1">
      <c r="A275" s="47"/>
      <c r="B275" s="47"/>
      <c r="C275" s="4"/>
      <c r="D275" s="4"/>
      <c r="E275" s="23"/>
      <c r="F275" s="54"/>
      <c r="G275" s="54"/>
      <c r="H275" s="1"/>
      <c r="I275" s="23"/>
      <c r="J275" s="34"/>
      <c r="K275" s="9"/>
      <c r="L275" s="29"/>
    </row>
    <row r="276" spans="1:12" ht="15" customHeight="1" thickBot="1">
      <c r="A276" s="47" t="s">
        <v>145</v>
      </c>
      <c r="B276" s="47"/>
      <c r="C276" s="4"/>
      <c r="D276" s="4"/>
      <c r="E276" s="23"/>
      <c r="F276" s="54"/>
      <c r="G276" s="55">
        <f>SUM(E272:E274)</f>
        <v>372.6</v>
      </c>
      <c r="H276" s="1"/>
      <c r="I276" s="23"/>
      <c r="J276" s="34"/>
      <c r="K276" s="9"/>
      <c r="L276" s="29"/>
    </row>
    <row r="277" spans="1:12" ht="15" customHeight="1" thickTop="1">
      <c r="A277" s="47"/>
      <c r="B277" s="47"/>
      <c r="C277" s="4"/>
      <c r="D277" s="4"/>
      <c r="E277" s="23"/>
      <c r="F277" s="54"/>
      <c r="G277" s="54"/>
      <c r="H277" s="1"/>
      <c r="I277" s="23"/>
      <c r="J277" s="34"/>
      <c r="K277" s="9"/>
      <c r="L277" s="29"/>
    </row>
    <row r="278" spans="1:12" ht="15" customHeight="1">
      <c r="A278" s="48" t="s">
        <v>849</v>
      </c>
      <c r="B278" s="5"/>
      <c r="C278" s="13"/>
      <c r="D278" s="13"/>
      <c r="E278" s="23"/>
      <c r="F278" s="23"/>
      <c r="G278" s="23"/>
      <c r="H278" s="23"/>
      <c r="I278" s="23"/>
      <c r="J278" s="34"/>
      <c r="K278" s="9"/>
      <c r="L278" s="29"/>
    </row>
    <row r="279" spans="1:12" ht="15" customHeight="1">
      <c r="A279" s="159" t="s">
        <v>1167</v>
      </c>
      <c r="B279" s="4"/>
      <c r="C279" s="123"/>
      <c r="D279" s="162"/>
      <c r="E279" s="63">
        <v>1750.98</v>
      </c>
      <c r="F279" s="60"/>
      <c r="G279" s="25"/>
      <c r="H279" s="25"/>
      <c r="I279" s="162" t="s">
        <v>1504</v>
      </c>
      <c r="J279" s="34"/>
      <c r="K279" s="9"/>
      <c r="L279" s="29"/>
    </row>
    <row r="280" spans="1:12" ht="15" customHeight="1">
      <c r="A280" s="48"/>
      <c r="B280" s="5"/>
      <c r="C280" s="13"/>
      <c r="D280" s="13"/>
      <c r="E280" s="60"/>
      <c r="F280" s="60"/>
      <c r="G280" s="25"/>
      <c r="H280" s="25"/>
      <c r="I280" s="13"/>
      <c r="J280" s="34"/>
      <c r="K280" s="9"/>
      <c r="L280" s="29"/>
    </row>
    <row r="281" spans="1:12" ht="15" customHeight="1" thickBot="1">
      <c r="A281" s="47" t="s">
        <v>852</v>
      </c>
      <c r="B281" s="5"/>
      <c r="C281" s="13"/>
      <c r="D281" s="13"/>
      <c r="E281" s="60"/>
      <c r="F281" s="60"/>
      <c r="G281" s="45">
        <f>SUM(E279)</f>
        <v>1750.98</v>
      </c>
      <c r="H281" s="25"/>
      <c r="I281" s="13"/>
      <c r="J281" s="34"/>
      <c r="K281" s="9"/>
      <c r="L281" s="29"/>
    </row>
    <row r="282" spans="1:12" ht="15" customHeight="1" thickTop="1">
      <c r="A282" s="47"/>
      <c r="B282" s="47"/>
      <c r="C282" s="4"/>
      <c r="D282" s="4"/>
      <c r="E282" s="23"/>
      <c r="F282" s="54"/>
      <c r="G282" s="54"/>
      <c r="H282" s="1"/>
      <c r="I282" s="23"/>
      <c r="J282" s="34"/>
      <c r="K282" s="9"/>
      <c r="L282" s="29"/>
    </row>
    <row r="283" spans="1:12" ht="15" customHeight="1">
      <c r="A283" s="48" t="s">
        <v>55</v>
      </c>
      <c r="B283" s="5"/>
      <c r="C283" s="13"/>
      <c r="D283" s="13"/>
      <c r="E283" s="23"/>
      <c r="F283" s="23"/>
      <c r="G283" s="23"/>
      <c r="H283" s="23"/>
      <c r="I283" s="23"/>
      <c r="J283" s="34"/>
      <c r="K283" s="9"/>
      <c r="L283" s="29"/>
    </row>
    <row r="284" spans="1:12" ht="15" customHeight="1">
      <c r="A284" s="159" t="s">
        <v>1505</v>
      </c>
      <c r="B284" s="4"/>
      <c r="C284" s="123"/>
      <c r="D284" s="162"/>
      <c r="E284" s="63">
        <v>710.37</v>
      </c>
      <c r="F284" s="60"/>
      <c r="G284" s="25"/>
      <c r="H284" s="25"/>
      <c r="I284" s="162" t="s">
        <v>164</v>
      </c>
      <c r="J284" s="34"/>
      <c r="K284" s="9"/>
      <c r="L284" s="29"/>
    </row>
    <row r="285" spans="1:12" ht="15" customHeight="1">
      <c r="A285" s="48"/>
      <c r="B285" s="5"/>
      <c r="C285" s="13"/>
      <c r="D285" s="13"/>
      <c r="E285" s="60"/>
      <c r="F285" s="60"/>
      <c r="G285" s="25"/>
      <c r="H285" s="25"/>
      <c r="I285" s="13"/>
      <c r="J285" s="34"/>
      <c r="K285" s="9"/>
      <c r="L285" s="29"/>
    </row>
    <row r="286" spans="1:12" ht="15" customHeight="1" thickBot="1">
      <c r="A286" s="47" t="s">
        <v>56</v>
      </c>
      <c r="B286" s="5"/>
      <c r="C286" s="13"/>
      <c r="D286" s="13"/>
      <c r="E286" s="60"/>
      <c r="F286" s="60"/>
      <c r="G286" s="45">
        <f>SUM(E284)</f>
        <v>710.37</v>
      </c>
      <c r="H286" s="25"/>
      <c r="I286" s="13"/>
      <c r="J286" s="34"/>
      <c r="K286" s="9"/>
      <c r="L286" s="29"/>
    </row>
    <row r="287" spans="1:12" ht="15" customHeight="1" thickTop="1">
      <c r="A287" s="47"/>
      <c r="B287" s="47"/>
      <c r="C287" s="4"/>
      <c r="D287" s="4"/>
      <c r="E287" s="23"/>
      <c r="F287" s="54"/>
      <c r="G287" s="54"/>
      <c r="H287" s="1"/>
      <c r="I287" s="23"/>
      <c r="J287" s="34"/>
      <c r="K287" s="9"/>
      <c r="L287" s="29"/>
    </row>
    <row r="288" spans="1:12" ht="15" customHeight="1">
      <c r="A288" s="47"/>
      <c r="B288" s="4"/>
      <c r="C288" s="13"/>
      <c r="D288" s="13"/>
      <c r="E288" s="60"/>
      <c r="F288" s="60"/>
      <c r="G288" s="25"/>
      <c r="H288" s="25"/>
      <c r="I288" s="13"/>
      <c r="J288" s="34"/>
      <c r="K288" s="35"/>
      <c r="L288" s="29"/>
    </row>
    <row r="289" spans="1:12" ht="15" customHeight="1" thickBot="1">
      <c r="A289" s="11"/>
      <c r="B289" s="11"/>
      <c r="C289" s="8"/>
      <c r="D289" s="8"/>
      <c r="E289" s="68">
        <f>SUM(E131:E288)+E110</f>
        <v>52047.130000000005</v>
      </c>
      <c r="F289" s="86"/>
      <c r="G289" s="68">
        <f>SUM(G131:G288)+G110</f>
        <v>52047.130000000005</v>
      </c>
      <c r="H289" s="1"/>
      <c r="I289" s="39" t="s">
        <v>1506</v>
      </c>
      <c r="J289" s="4"/>
      <c r="K289" s="9"/>
      <c r="L289" s="29"/>
    </row>
    <row r="290" spans="1:12" ht="15" customHeight="1" thickTop="1">
      <c r="A290" s="11"/>
      <c r="B290" s="11"/>
      <c r="C290" s="8"/>
      <c r="D290" s="8"/>
      <c r="E290" s="86"/>
      <c r="F290" s="86"/>
      <c r="G290" s="86"/>
      <c r="H290" s="1"/>
      <c r="I290" s="39"/>
      <c r="J290" s="4"/>
      <c r="K290" s="9"/>
      <c r="L290" s="29"/>
    </row>
    <row r="291" spans="1:12" ht="14.25" customHeight="1">
      <c r="A291" s="150" t="s">
        <v>280</v>
      </c>
      <c r="B291" s="13"/>
      <c r="C291" s="13"/>
      <c r="D291" s="13"/>
      <c r="E291" s="97"/>
      <c r="F291" s="53"/>
      <c r="I291" s="13"/>
      <c r="J291" s="14"/>
      <c r="L291" s="29"/>
    </row>
    <row r="292" spans="1:12" ht="15" customHeight="1">
      <c r="A292" s="13"/>
      <c r="B292" s="13"/>
      <c r="C292" s="13"/>
      <c r="D292" s="13"/>
      <c r="E292" s="53"/>
      <c r="F292" s="53"/>
      <c r="I292" s="13"/>
      <c r="J292" s="14"/>
      <c r="L292" s="29"/>
    </row>
    <row r="293" spans="1:12" ht="15">
      <c r="A293" s="48" t="s">
        <v>265</v>
      </c>
      <c r="B293" s="5"/>
      <c r="C293" s="13"/>
      <c r="D293" s="13"/>
      <c r="E293" s="23"/>
      <c r="F293" s="23"/>
      <c r="G293" s="23"/>
      <c r="H293" s="23"/>
      <c r="I293" s="23"/>
      <c r="J293" s="14"/>
      <c r="L293" s="29"/>
    </row>
    <row r="294" spans="1:12" ht="14.25">
      <c r="A294" s="159" t="s">
        <v>1508</v>
      </c>
      <c r="B294" s="4"/>
      <c r="C294" s="123"/>
      <c r="D294" s="162" t="s">
        <v>13</v>
      </c>
      <c r="E294" s="63">
        <v>2955.09</v>
      </c>
      <c r="F294" s="60"/>
      <c r="G294" s="25"/>
      <c r="H294" s="25"/>
      <c r="I294" s="162" t="s">
        <v>1507</v>
      </c>
      <c r="J294" s="14"/>
      <c r="L294" s="29"/>
    </row>
    <row r="295" spans="1:12" ht="15.75" customHeight="1">
      <c r="A295" s="48"/>
      <c r="B295" s="5"/>
      <c r="C295" s="13"/>
      <c r="D295" s="13"/>
      <c r="E295" s="60"/>
      <c r="F295" s="60"/>
      <c r="G295" s="25"/>
      <c r="H295" s="25"/>
      <c r="I295" s="13"/>
      <c r="J295" s="14"/>
      <c r="K295" s="22"/>
      <c r="L295" s="29"/>
    </row>
    <row r="296" spans="1:10" ht="15" customHeight="1" thickBot="1">
      <c r="A296" s="47" t="s">
        <v>281</v>
      </c>
      <c r="B296" s="5"/>
      <c r="C296" s="13"/>
      <c r="D296" s="13"/>
      <c r="E296" s="60"/>
      <c r="F296" s="60"/>
      <c r="G296" s="45">
        <f>SUM(E294)</f>
        <v>2955.09</v>
      </c>
      <c r="H296" s="25"/>
      <c r="I296" s="13"/>
      <c r="J296" s="14"/>
    </row>
    <row r="297" spans="1:10" ht="15" customHeight="1" thickTop="1">
      <c r="A297" s="47"/>
      <c r="B297" s="5"/>
      <c r="C297" s="13"/>
      <c r="D297" s="13"/>
      <c r="E297" s="60"/>
      <c r="F297" s="60"/>
      <c r="G297" s="25"/>
      <c r="H297" s="25"/>
      <c r="I297" s="13"/>
      <c r="J297" s="14"/>
    </row>
    <row r="298" spans="1:10" ht="15" customHeight="1">
      <c r="A298" s="48" t="s">
        <v>512</v>
      </c>
      <c r="B298" s="5"/>
      <c r="C298" s="13"/>
      <c r="D298" s="13"/>
      <c r="E298" s="23"/>
      <c r="F298" s="23"/>
      <c r="G298" s="23"/>
      <c r="H298" s="23"/>
      <c r="I298" s="23"/>
      <c r="J298" s="14"/>
    </row>
    <row r="299" spans="1:10" ht="15" customHeight="1">
      <c r="A299" s="159" t="s">
        <v>513</v>
      </c>
      <c r="B299" s="4"/>
      <c r="C299" s="123"/>
      <c r="D299" s="162"/>
      <c r="E299" s="63">
        <v>1959.69</v>
      </c>
      <c r="F299" s="60"/>
      <c r="G299" s="25"/>
      <c r="H299" s="25"/>
      <c r="I299" s="162" t="s">
        <v>514</v>
      </c>
      <c r="J299" s="14"/>
    </row>
    <row r="300" spans="1:10" ht="15" customHeight="1">
      <c r="A300" s="48"/>
      <c r="B300" s="5"/>
      <c r="C300" s="13"/>
      <c r="D300" s="13"/>
      <c r="E300" s="60"/>
      <c r="F300" s="60"/>
      <c r="G300" s="25"/>
      <c r="H300" s="25"/>
      <c r="I300" s="13"/>
      <c r="J300" s="14"/>
    </row>
    <row r="301" spans="1:10" ht="15" customHeight="1" thickBot="1">
      <c r="A301" s="47" t="s">
        <v>281</v>
      </c>
      <c r="B301" s="5"/>
      <c r="C301" s="13"/>
      <c r="D301" s="13"/>
      <c r="E301" s="60"/>
      <c r="F301" s="60"/>
      <c r="G301" s="45">
        <f>SUM(E299)</f>
        <v>1959.69</v>
      </c>
      <c r="H301" s="25"/>
      <c r="I301" s="13"/>
      <c r="J301" s="14"/>
    </row>
    <row r="302" spans="1:10" ht="15" customHeight="1" thickTop="1">
      <c r="A302" s="47"/>
      <c r="B302" s="5"/>
      <c r="C302" s="13"/>
      <c r="D302" s="13"/>
      <c r="E302" s="60"/>
      <c r="F302" s="60"/>
      <c r="G302" s="25"/>
      <c r="H302" s="25"/>
      <c r="I302" s="13"/>
      <c r="J302" s="14"/>
    </row>
    <row r="303" spans="1:10" ht="15.75" customHeight="1" thickBot="1">
      <c r="A303" s="27"/>
      <c r="B303" s="13"/>
      <c r="C303" s="13"/>
      <c r="D303" s="13"/>
      <c r="E303" s="55">
        <f>SUM(E293:E302)</f>
        <v>4914.780000000001</v>
      </c>
      <c r="F303" s="53"/>
      <c r="G303" s="55">
        <f>SUM(G293:G302)</f>
        <v>4914.780000000001</v>
      </c>
      <c r="H303" s="25"/>
      <c r="I303" s="39" t="s">
        <v>282</v>
      </c>
      <c r="J303" s="14"/>
    </row>
    <row r="304" spans="5:9" ht="15" customHeight="1" thickTop="1">
      <c r="E304" s="61"/>
      <c r="F304" s="61"/>
      <c r="G304" s="20"/>
      <c r="H304" s="20"/>
      <c r="I304" s="24"/>
    </row>
    <row r="305" spans="1:9" ht="15" customHeight="1" thickBot="1">
      <c r="A305" s="163"/>
      <c r="B305" s="19"/>
      <c r="E305" s="132">
        <f>+E289+E303</f>
        <v>56961.91</v>
      </c>
      <c r="F305" s="182"/>
      <c r="G305" s="132">
        <f>+G289+G303</f>
        <v>56961.91</v>
      </c>
      <c r="I305" s="24" t="s">
        <v>283</v>
      </c>
    </row>
    <row r="306" spans="5:6" ht="8.25" customHeight="1" thickTop="1">
      <c r="E306" s="54"/>
      <c r="F306" s="54"/>
    </row>
    <row r="307" spans="1:9" ht="15" customHeight="1">
      <c r="A307" s="163" t="s">
        <v>1517</v>
      </c>
      <c r="B307" s="16"/>
      <c r="C307" s="13"/>
      <c r="D307" s="13"/>
      <c r="E307" s="54"/>
      <c r="F307" s="54"/>
      <c r="I307" s="13"/>
    </row>
    <row r="308" spans="1:9" ht="9" customHeight="1">
      <c r="A308" s="16"/>
      <c r="B308" s="16"/>
      <c r="C308" s="13"/>
      <c r="D308" s="13"/>
      <c r="E308" s="54"/>
      <c r="F308" s="54"/>
      <c r="I308" s="13"/>
    </row>
    <row r="309" spans="5:9" ht="15" customHeight="1">
      <c r="E309" s="61"/>
      <c r="F309" s="61"/>
      <c r="G309" s="20"/>
      <c r="H309" s="20"/>
      <c r="I309" s="24"/>
    </row>
    <row r="310" ht="15" customHeight="1"/>
    <row r="311" ht="15" customHeight="1"/>
    <row r="312" ht="15" customHeight="1"/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1" manualBreakCount="1">
    <brk id="232" max="8" man="1"/>
  </rowBreaks>
  <ignoredErrors>
    <ignoredError sqref="G125 G12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U352"/>
  <sheetViews>
    <sheetView zoomScale="75" zoomScaleNormal="75" zoomScalePageLayoutView="0" workbookViewId="0" topLeftCell="A301">
      <selection activeCell="A323" sqref="A323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2.25390625" style="17" hidden="1" customWidth="1"/>
    <col min="4" max="4" width="1.625" style="17" customWidth="1"/>
    <col min="5" max="5" width="14.125" style="62" customWidth="1"/>
    <col min="6" max="6" width="1.625" style="62" customWidth="1"/>
    <col min="7" max="7" width="12.375" style="7" customWidth="1"/>
    <col min="8" max="8" width="1.625" style="7" customWidth="1"/>
    <col min="9" max="9" width="44.875" style="16" customWidth="1"/>
    <col min="10" max="10" width="7.625" style="13" hidden="1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7" ht="18">
      <c r="A1" s="80" t="s">
        <v>133</v>
      </c>
      <c r="B1" s="104"/>
      <c r="G1" s="105"/>
    </row>
    <row r="2" spans="1:13" ht="18">
      <c r="A2" s="79" t="s">
        <v>1065</v>
      </c>
      <c r="B2" s="79"/>
      <c r="G2" s="105"/>
      <c r="M2" s="113"/>
    </row>
    <row r="3" spans="3:21" s="78" customFormat="1" ht="15" customHeight="1">
      <c r="C3" s="71"/>
      <c r="D3" s="71"/>
      <c r="E3" s="72"/>
      <c r="F3" s="72"/>
      <c r="G3" s="73"/>
      <c r="H3" s="73"/>
      <c r="I3" s="74"/>
      <c r="J3" s="75"/>
      <c r="K3" s="76"/>
      <c r="L3" s="77"/>
      <c r="M3" s="77"/>
      <c r="S3" s="77"/>
      <c r="U3" s="77"/>
    </row>
    <row r="4" spans="1:21" s="78" customFormat="1" ht="15" customHeight="1">
      <c r="A4" s="100" t="s">
        <v>5</v>
      </c>
      <c r="C4" s="71"/>
      <c r="D4" s="71"/>
      <c r="E4" s="72"/>
      <c r="F4" s="72"/>
      <c r="G4" s="73"/>
      <c r="H4" s="73"/>
      <c r="I4" s="74"/>
      <c r="J4" s="75"/>
      <c r="K4" s="76"/>
      <c r="L4" s="77"/>
      <c r="M4" s="77"/>
      <c r="S4" s="77"/>
      <c r="U4" s="77"/>
    </row>
    <row r="5" spans="3:21" s="78" customFormat="1" ht="15" customHeight="1">
      <c r="C5" s="71"/>
      <c r="D5" s="71"/>
      <c r="E5" s="72"/>
      <c r="F5" s="72"/>
      <c r="G5" s="73"/>
      <c r="H5" s="73"/>
      <c r="I5" s="74"/>
      <c r="J5" s="75"/>
      <c r="K5" s="76"/>
      <c r="L5" s="77"/>
      <c r="M5" s="77"/>
      <c r="S5" s="77"/>
      <c r="U5" s="77"/>
    </row>
    <row r="6" spans="1:11" ht="15" customHeight="1">
      <c r="A6" s="135" t="s">
        <v>173</v>
      </c>
      <c r="B6" s="78"/>
      <c r="C6" s="133"/>
      <c r="D6" s="71"/>
      <c r="E6" s="72"/>
      <c r="F6" s="72"/>
      <c r="G6" s="73"/>
      <c r="H6" s="73"/>
      <c r="I6" s="74"/>
      <c r="J6" s="17"/>
      <c r="K6" s="15"/>
    </row>
    <row r="7" spans="1:11" ht="15" customHeight="1">
      <c r="A7" s="78"/>
      <c r="B7" s="78"/>
      <c r="C7" s="133"/>
      <c r="D7" s="71"/>
      <c r="E7" s="72"/>
      <c r="F7" s="72"/>
      <c r="G7" s="73"/>
      <c r="H7" s="73"/>
      <c r="I7" s="74"/>
      <c r="J7" s="17"/>
      <c r="K7" s="15"/>
    </row>
    <row r="8" spans="1:11" ht="15" customHeight="1">
      <c r="A8" s="81" t="s">
        <v>90</v>
      </c>
      <c r="B8" s="19"/>
      <c r="C8" s="140"/>
      <c r="D8" s="13"/>
      <c r="E8" s="83" t="s">
        <v>91</v>
      </c>
      <c r="F8" s="13"/>
      <c r="G8" s="84" t="s">
        <v>92</v>
      </c>
      <c r="H8" s="13"/>
      <c r="I8" s="85" t="s">
        <v>93</v>
      </c>
      <c r="J8" s="17"/>
      <c r="K8" s="15"/>
    </row>
    <row r="9" spans="3:11" ht="15" customHeight="1">
      <c r="C9" s="137"/>
      <c r="D9" s="13"/>
      <c r="E9" s="70"/>
      <c r="F9" s="70"/>
      <c r="G9" s="30"/>
      <c r="H9" s="30"/>
      <c r="I9" s="13"/>
      <c r="J9" s="17"/>
      <c r="K9" s="15"/>
    </row>
    <row r="10" spans="1:11" ht="15" customHeight="1">
      <c r="A10" s="88" t="s">
        <v>17</v>
      </c>
      <c r="B10" s="88"/>
      <c r="C10" s="134"/>
      <c r="D10" s="89"/>
      <c r="E10" s="90"/>
      <c r="F10" s="90"/>
      <c r="G10" s="91"/>
      <c r="H10" s="91"/>
      <c r="I10" s="89"/>
      <c r="J10" s="17"/>
      <c r="K10" s="15"/>
    </row>
    <row r="11" spans="1:11" ht="15" customHeight="1">
      <c r="A11" s="159" t="s">
        <v>187</v>
      </c>
      <c r="B11" s="4"/>
      <c r="C11" s="136"/>
      <c r="D11" s="4"/>
      <c r="E11" s="50">
        <v>979.07</v>
      </c>
      <c r="F11" s="50"/>
      <c r="G11" s="57">
        <f aca="true" t="shared" si="0" ref="G11:G20">E11</f>
        <v>979.07</v>
      </c>
      <c r="H11" s="1"/>
      <c r="I11" s="39"/>
      <c r="J11" s="17"/>
      <c r="K11" s="15"/>
    </row>
    <row r="12" spans="1:11" ht="15" customHeight="1">
      <c r="A12" s="159" t="s">
        <v>540</v>
      </c>
      <c r="B12" s="4"/>
      <c r="C12" s="136"/>
      <c r="D12" s="4"/>
      <c r="E12" s="50">
        <v>2270.7</v>
      </c>
      <c r="F12" s="50"/>
      <c r="G12" s="57"/>
      <c r="H12" s="1"/>
      <c r="I12" s="39"/>
      <c r="J12" s="17"/>
      <c r="K12" s="15"/>
    </row>
    <row r="13" spans="1:11" ht="15" customHeight="1">
      <c r="A13" s="159" t="s">
        <v>541</v>
      </c>
      <c r="B13" s="4"/>
      <c r="C13" s="136" t="s">
        <v>13</v>
      </c>
      <c r="D13" s="159"/>
      <c r="E13" s="50">
        <v>125.99</v>
      </c>
      <c r="F13" s="50"/>
      <c r="G13" s="57">
        <f>+SUM(E12:E13)</f>
        <v>2396.6899999999996</v>
      </c>
      <c r="H13" s="1"/>
      <c r="I13" s="39" t="s">
        <v>549</v>
      </c>
      <c r="J13" s="17"/>
      <c r="K13" s="15"/>
    </row>
    <row r="14" spans="1:11" ht="15" customHeight="1">
      <c r="A14" s="159" t="s">
        <v>66</v>
      </c>
      <c r="B14" s="4"/>
      <c r="C14" s="136"/>
      <c r="D14" s="4"/>
      <c r="E14" s="50">
        <v>1940.96</v>
      </c>
      <c r="F14" s="50"/>
      <c r="G14" s="57">
        <f t="shared" si="0"/>
        <v>1940.96</v>
      </c>
      <c r="H14" s="1"/>
      <c r="I14" s="39"/>
      <c r="J14" s="17"/>
      <c r="K14" s="15"/>
    </row>
    <row r="15" spans="1:11" ht="15" customHeight="1">
      <c r="A15" s="159" t="s">
        <v>1066</v>
      </c>
      <c r="B15" s="4"/>
      <c r="C15" s="136"/>
      <c r="D15" s="4"/>
      <c r="E15" s="50">
        <v>240.11</v>
      </c>
      <c r="F15" s="50"/>
      <c r="G15" s="57">
        <f>E15</f>
        <v>240.11</v>
      </c>
      <c r="H15" s="1"/>
      <c r="I15" s="115" t="s">
        <v>207</v>
      </c>
      <c r="J15" s="17"/>
      <c r="K15" s="15"/>
    </row>
    <row r="16" spans="1:11" ht="15" customHeight="1">
      <c r="A16" s="159" t="s">
        <v>441</v>
      </c>
      <c r="B16" s="4"/>
      <c r="C16" s="136"/>
      <c r="D16" s="4"/>
      <c r="E16" s="50">
        <v>232.73</v>
      </c>
      <c r="F16" s="50"/>
      <c r="G16" s="57">
        <f t="shared" si="0"/>
        <v>232.73</v>
      </c>
      <c r="H16" s="1"/>
      <c r="I16" s="14"/>
      <c r="J16" s="17"/>
      <c r="K16" s="15"/>
    </row>
    <row r="17" spans="1:11" ht="15" customHeight="1">
      <c r="A17" s="159" t="s">
        <v>14</v>
      </c>
      <c r="B17" s="4"/>
      <c r="C17" s="136"/>
      <c r="D17" s="4"/>
      <c r="E17" s="50">
        <v>1528.44</v>
      </c>
      <c r="F17" s="50"/>
      <c r="G17" s="57">
        <f t="shared" si="0"/>
        <v>1528.44</v>
      </c>
      <c r="H17" s="1"/>
      <c r="I17" s="115"/>
      <c r="J17" s="17"/>
      <c r="K17" s="15"/>
    </row>
    <row r="18" spans="1:11" ht="15" customHeight="1">
      <c r="A18" s="159" t="s">
        <v>385</v>
      </c>
      <c r="B18" s="4"/>
      <c r="C18" s="136"/>
      <c r="D18" s="4"/>
      <c r="E18" s="54">
        <v>1368.91</v>
      </c>
      <c r="F18" s="54"/>
      <c r="G18" s="86">
        <f t="shared" si="0"/>
        <v>1368.91</v>
      </c>
      <c r="H18" s="1"/>
      <c r="I18" s="115"/>
      <c r="J18" s="17"/>
      <c r="K18" s="15"/>
    </row>
    <row r="19" spans="1:11" ht="15" customHeight="1">
      <c r="A19" s="159" t="s">
        <v>626</v>
      </c>
      <c r="B19" s="4"/>
      <c r="C19" s="136"/>
      <c r="D19" s="4"/>
      <c r="E19" s="54">
        <v>341.64</v>
      </c>
      <c r="F19" s="54"/>
      <c r="G19" s="86">
        <f t="shared" si="0"/>
        <v>341.64</v>
      </c>
      <c r="H19" s="1"/>
      <c r="I19" s="115"/>
      <c r="J19" s="17"/>
      <c r="K19" s="15"/>
    </row>
    <row r="20" spans="1:11" ht="15" customHeight="1">
      <c r="A20" s="159" t="s">
        <v>203</v>
      </c>
      <c r="B20" s="4"/>
      <c r="C20" s="136"/>
      <c r="D20" s="4"/>
      <c r="E20" s="49">
        <v>721.34</v>
      </c>
      <c r="F20" s="50"/>
      <c r="G20" s="65">
        <f t="shared" si="0"/>
        <v>721.34</v>
      </c>
      <c r="H20" s="1"/>
      <c r="I20" s="115"/>
      <c r="J20" s="17"/>
      <c r="K20" s="15"/>
    </row>
    <row r="21" spans="1:11" ht="15" customHeight="1">
      <c r="A21" s="4"/>
      <c r="B21" s="5"/>
      <c r="C21" s="136"/>
      <c r="D21" s="4"/>
      <c r="E21" s="54"/>
      <c r="F21" s="54"/>
      <c r="G21" s="57"/>
      <c r="H21" s="1"/>
      <c r="I21" s="4"/>
      <c r="J21" s="17"/>
      <c r="K21" s="15"/>
    </row>
    <row r="22" spans="1:11" ht="15" customHeight="1" thickBot="1">
      <c r="A22" s="47" t="s">
        <v>31</v>
      </c>
      <c r="B22" s="5"/>
      <c r="C22" s="136"/>
      <c r="D22" s="4"/>
      <c r="E22" s="55">
        <f>SUM(E11:E21)</f>
        <v>9749.889999999998</v>
      </c>
      <c r="F22" s="54"/>
      <c r="G22" s="55">
        <f>SUM(G11:G21)</f>
        <v>9749.889999999998</v>
      </c>
      <c r="H22" s="1"/>
      <c r="I22" s="4"/>
      <c r="J22" s="17"/>
      <c r="K22" s="15"/>
    </row>
    <row r="23" spans="3:11" ht="15" customHeight="1" thickTop="1">
      <c r="C23" s="137"/>
      <c r="D23" s="13"/>
      <c r="E23" s="70"/>
      <c r="F23" s="70"/>
      <c r="G23" s="30"/>
      <c r="H23" s="30"/>
      <c r="I23" s="13"/>
      <c r="J23" s="17"/>
      <c r="K23" s="15"/>
    </row>
    <row r="24" spans="3:11" ht="15" customHeight="1">
      <c r="C24" s="137"/>
      <c r="D24" s="13"/>
      <c r="E24" s="70"/>
      <c r="F24" s="70"/>
      <c r="G24" s="30"/>
      <c r="H24" s="30"/>
      <c r="I24" s="13"/>
      <c r="J24" s="17"/>
      <c r="K24" s="15"/>
    </row>
    <row r="25" spans="1:11" ht="15" customHeight="1">
      <c r="A25" s="88" t="s">
        <v>387</v>
      </c>
      <c r="B25" s="19"/>
      <c r="C25" s="137"/>
      <c r="D25" s="13"/>
      <c r="E25" s="109"/>
      <c r="F25" s="13"/>
      <c r="G25" s="110"/>
      <c r="H25" s="13"/>
      <c r="I25" s="24"/>
      <c r="J25" s="17"/>
      <c r="K25" s="15"/>
    </row>
    <row r="26" spans="1:11" ht="15" customHeight="1">
      <c r="A26" s="163" t="s">
        <v>1067</v>
      </c>
      <c r="B26" s="4"/>
      <c r="C26" s="137"/>
      <c r="D26" s="4"/>
      <c r="E26" s="49">
        <v>109.19</v>
      </c>
      <c r="F26" s="13"/>
      <c r="G26" s="110"/>
      <c r="H26" s="13"/>
      <c r="I26" s="162" t="s">
        <v>67</v>
      </c>
      <c r="J26" s="17"/>
      <c r="K26" s="15"/>
    </row>
    <row r="27" spans="1:11" ht="15" customHeight="1">
      <c r="A27" s="19"/>
      <c r="B27" s="19"/>
      <c r="C27" s="137"/>
      <c r="D27" s="13"/>
      <c r="E27" s="109"/>
      <c r="F27" s="13"/>
      <c r="G27" s="110"/>
      <c r="H27" s="13"/>
      <c r="I27" s="24"/>
      <c r="J27" s="17"/>
      <c r="K27" s="15"/>
    </row>
    <row r="28" spans="1:11" ht="15" customHeight="1" thickBot="1">
      <c r="A28" s="27" t="s">
        <v>500</v>
      </c>
      <c r="B28" s="19"/>
      <c r="C28" s="137"/>
      <c r="D28" s="13"/>
      <c r="E28" s="109"/>
      <c r="F28" s="13"/>
      <c r="G28" s="96">
        <f>SUM(E26:E26)</f>
        <v>109.19</v>
      </c>
      <c r="H28" s="13"/>
      <c r="I28" s="24"/>
      <c r="J28" s="17"/>
      <c r="K28" s="15"/>
    </row>
    <row r="29" spans="3:11" ht="15" customHeight="1" thickTop="1">
      <c r="C29" s="137"/>
      <c r="D29" s="13"/>
      <c r="E29" s="70"/>
      <c r="F29" s="70"/>
      <c r="G29" s="30"/>
      <c r="H29" s="30"/>
      <c r="I29" s="13"/>
      <c r="J29" s="17"/>
      <c r="K29" s="15"/>
    </row>
    <row r="30" spans="1:11" ht="15" customHeight="1">
      <c r="A30" s="88" t="s">
        <v>1068</v>
      </c>
      <c r="B30" s="19"/>
      <c r="C30" s="137"/>
      <c r="D30" s="13"/>
      <c r="E30" s="109"/>
      <c r="F30" s="13"/>
      <c r="G30" s="110"/>
      <c r="H30" s="13"/>
      <c r="I30" s="24"/>
      <c r="J30" s="17"/>
      <c r="K30" s="15"/>
    </row>
    <row r="31" spans="1:11" ht="15" customHeight="1">
      <c r="A31" s="163" t="s">
        <v>980</v>
      </c>
      <c r="B31" s="4"/>
      <c r="C31" s="137"/>
      <c r="D31" s="4"/>
      <c r="E31" s="49">
        <v>242.56</v>
      </c>
      <c r="F31" s="13"/>
      <c r="G31" s="110"/>
      <c r="H31" s="13"/>
      <c r="I31" s="162" t="s">
        <v>1069</v>
      </c>
      <c r="J31" s="17"/>
      <c r="K31" s="15"/>
    </row>
    <row r="32" spans="1:11" ht="15" customHeight="1">
      <c r="A32" s="19"/>
      <c r="B32" s="19"/>
      <c r="C32" s="137"/>
      <c r="D32" s="13"/>
      <c r="E32" s="109"/>
      <c r="F32" s="13"/>
      <c r="G32" s="110"/>
      <c r="H32" s="13"/>
      <c r="I32" s="24"/>
      <c r="J32" s="17"/>
      <c r="K32" s="15"/>
    </row>
    <row r="33" spans="1:11" ht="15" customHeight="1" thickBot="1">
      <c r="A33" s="27" t="s">
        <v>1070</v>
      </c>
      <c r="B33" s="19"/>
      <c r="C33" s="137"/>
      <c r="D33" s="13"/>
      <c r="E33" s="109"/>
      <c r="F33" s="13"/>
      <c r="G33" s="96">
        <f>SUM(E31:E31)</f>
        <v>242.56</v>
      </c>
      <c r="H33" s="13"/>
      <c r="I33" s="24"/>
      <c r="J33" s="17"/>
      <c r="K33" s="15"/>
    </row>
    <row r="34" spans="1:11" ht="15" customHeight="1" thickTop="1">
      <c r="A34" s="47"/>
      <c r="B34" s="5"/>
      <c r="C34" s="136"/>
      <c r="D34" s="4"/>
      <c r="E34" s="54"/>
      <c r="F34" s="54"/>
      <c r="G34" s="54"/>
      <c r="H34" s="1"/>
      <c r="I34" s="4"/>
      <c r="J34" s="17"/>
      <c r="K34" s="15"/>
    </row>
    <row r="35" spans="1:11" ht="15" customHeight="1">
      <c r="A35" s="88" t="s">
        <v>1071</v>
      </c>
      <c r="B35" s="19"/>
      <c r="C35" s="137"/>
      <c r="D35" s="13"/>
      <c r="E35" s="109"/>
      <c r="F35" s="13"/>
      <c r="G35" s="110"/>
      <c r="H35" s="13"/>
      <c r="I35" s="24"/>
      <c r="J35" s="17"/>
      <c r="K35" s="15"/>
    </row>
    <row r="36" spans="1:11" ht="15" customHeight="1">
      <c r="A36" s="163" t="s">
        <v>1072</v>
      </c>
      <c r="B36" s="4"/>
      <c r="C36" s="137"/>
      <c r="D36" s="4"/>
      <c r="E36" s="54">
        <v>796.93</v>
      </c>
      <c r="F36" s="13"/>
      <c r="G36" s="110"/>
      <c r="H36" s="13"/>
      <c r="I36" s="162" t="s">
        <v>57</v>
      </c>
      <c r="J36" s="17"/>
      <c r="K36" s="15"/>
    </row>
    <row r="37" spans="1:11" ht="15" customHeight="1">
      <c r="A37" s="163" t="s">
        <v>1073</v>
      </c>
      <c r="B37" s="4"/>
      <c r="C37" s="137"/>
      <c r="D37" s="4"/>
      <c r="E37" s="49">
        <v>812.97</v>
      </c>
      <c r="F37" s="13"/>
      <c r="G37" s="110"/>
      <c r="H37" s="13"/>
      <c r="I37" s="162" t="s">
        <v>57</v>
      </c>
      <c r="J37" s="17"/>
      <c r="K37" s="15"/>
    </row>
    <row r="38" spans="1:11" ht="15" customHeight="1">
      <c r="A38" s="19"/>
      <c r="B38" s="19"/>
      <c r="C38" s="137"/>
      <c r="D38" s="13"/>
      <c r="E38" s="109"/>
      <c r="F38" s="13"/>
      <c r="G38" s="110"/>
      <c r="H38" s="13"/>
      <c r="I38" s="24"/>
      <c r="J38" s="17"/>
      <c r="K38" s="15"/>
    </row>
    <row r="39" spans="1:11" ht="15" customHeight="1" thickBot="1">
      <c r="A39" s="27" t="s">
        <v>1074</v>
      </c>
      <c r="B39" s="19"/>
      <c r="C39" s="137"/>
      <c r="D39" s="13"/>
      <c r="E39" s="109"/>
      <c r="F39" s="13"/>
      <c r="G39" s="96">
        <f>SUM(E36:E37)</f>
        <v>1609.9</v>
      </c>
      <c r="H39" s="13"/>
      <c r="I39" s="24"/>
      <c r="J39" s="17"/>
      <c r="K39" s="15"/>
    </row>
    <row r="40" spans="1:11" ht="15" customHeight="1" thickTop="1">
      <c r="A40" s="47"/>
      <c r="B40" s="5"/>
      <c r="C40" s="136"/>
      <c r="D40" s="4"/>
      <c r="E40" s="54"/>
      <c r="F40" s="54"/>
      <c r="G40" s="54"/>
      <c r="H40" s="1"/>
      <c r="I40" s="4"/>
      <c r="J40" s="17"/>
      <c r="K40" s="15"/>
    </row>
    <row r="41" spans="1:11" ht="15" customHeight="1">
      <c r="A41" s="88" t="s">
        <v>279</v>
      </c>
      <c r="B41" s="19"/>
      <c r="C41" s="137"/>
      <c r="D41" s="13"/>
      <c r="E41" s="109"/>
      <c r="F41" s="13"/>
      <c r="G41" s="110"/>
      <c r="H41" s="13"/>
      <c r="I41" s="24"/>
      <c r="J41" s="17"/>
      <c r="K41" s="15"/>
    </row>
    <row r="42" spans="1:11" ht="15" customHeight="1">
      <c r="A42" s="163" t="s">
        <v>1075</v>
      </c>
      <c r="B42" s="4"/>
      <c r="C42" s="137"/>
      <c r="D42" s="4"/>
      <c r="E42" s="49">
        <v>400</v>
      </c>
      <c r="F42" s="13"/>
      <c r="G42" s="110"/>
      <c r="H42" s="13"/>
      <c r="I42" s="162" t="s">
        <v>332</v>
      </c>
      <c r="J42" s="17"/>
      <c r="K42" s="15"/>
    </row>
    <row r="43" spans="1:11" ht="15" customHeight="1">
      <c r="A43" s="19"/>
      <c r="B43" s="19"/>
      <c r="C43" s="137"/>
      <c r="D43" s="13"/>
      <c r="E43" s="109"/>
      <c r="F43" s="13"/>
      <c r="G43" s="110"/>
      <c r="H43" s="13"/>
      <c r="I43" s="24"/>
      <c r="J43" s="17"/>
      <c r="K43" s="15"/>
    </row>
    <row r="44" spans="1:11" ht="15" customHeight="1" thickBot="1">
      <c r="A44" s="27" t="s">
        <v>1076</v>
      </c>
      <c r="B44" s="19"/>
      <c r="C44" s="137"/>
      <c r="D44" s="13"/>
      <c r="E44" s="109"/>
      <c r="F44" s="13"/>
      <c r="G44" s="96">
        <f>SUM(E42:E42)</f>
        <v>400</v>
      </c>
      <c r="H44" s="13"/>
      <c r="I44" s="24"/>
      <c r="J44" s="17"/>
      <c r="K44" s="15"/>
    </row>
    <row r="45" spans="1:11" ht="15" customHeight="1" thickTop="1">
      <c r="A45" s="47"/>
      <c r="B45" s="5"/>
      <c r="C45" s="136"/>
      <c r="D45" s="4"/>
      <c r="E45" s="54"/>
      <c r="F45" s="54"/>
      <c r="G45" s="54"/>
      <c r="H45" s="1"/>
      <c r="I45" s="4"/>
      <c r="J45" s="17"/>
      <c r="K45" s="15"/>
    </row>
    <row r="46" spans="1:11" ht="15" customHeight="1">
      <c r="A46" s="88" t="s">
        <v>911</v>
      </c>
      <c r="B46" s="19"/>
      <c r="C46" s="137"/>
      <c r="D46" s="13"/>
      <c r="E46" s="109"/>
      <c r="F46" s="13"/>
      <c r="G46" s="110"/>
      <c r="H46" s="13"/>
      <c r="I46" s="24"/>
      <c r="J46" s="17"/>
      <c r="K46" s="15"/>
    </row>
    <row r="47" spans="1:11" ht="15" customHeight="1">
      <c r="A47" s="163" t="s">
        <v>1078</v>
      </c>
      <c r="B47" s="4"/>
      <c r="C47" s="137"/>
      <c r="D47" s="4"/>
      <c r="E47" s="49">
        <v>497.25</v>
      </c>
      <c r="F47" s="13"/>
      <c r="G47" s="110"/>
      <c r="H47" s="13"/>
      <c r="I47" s="162" t="s">
        <v>209</v>
      </c>
      <c r="J47" s="17"/>
      <c r="K47" s="15"/>
    </row>
    <row r="48" spans="1:11" ht="15" customHeight="1">
      <c r="A48" s="19"/>
      <c r="B48" s="19"/>
      <c r="C48" s="137"/>
      <c r="D48" s="13"/>
      <c r="E48" s="109"/>
      <c r="F48" s="13"/>
      <c r="G48" s="110"/>
      <c r="H48" s="13"/>
      <c r="I48" s="24"/>
      <c r="J48" s="17"/>
      <c r="K48" s="15"/>
    </row>
    <row r="49" spans="1:11" ht="15" customHeight="1" thickBot="1">
      <c r="A49" s="27" t="s">
        <v>1079</v>
      </c>
      <c r="B49" s="19"/>
      <c r="C49" s="137"/>
      <c r="D49" s="13"/>
      <c r="E49" s="109"/>
      <c r="F49" s="13"/>
      <c r="G49" s="96">
        <f>SUM(E47:E47)</f>
        <v>497.25</v>
      </c>
      <c r="H49" s="13"/>
      <c r="I49" s="24"/>
      <c r="J49" s="17"/>
      <c r="K49" s="15"/>
    </row>
    <row r="50" spans="1:11" ht="15" customHeight="1" thickTop="1">
      <c r="A50" s="27"/>
      <c r="B50" s="19"/>
      <c r="C50" s="137"/>
      <c r="D50" s="13"/>
      <c r="E50" s="109"/>
      <c r="F50" s="13"/>
      <c r="H50" s="13"/>
      <c r="I50" s="24"/>
      <c r="J50" s="17"/>
      <c r="K50" s="15"/>
    </row>
    <row r="51" spans="1:11" ht="15" customHeight="1">
      <c r="A51" s="88" t="s">
        <v>1077</v>
      </c>
      <c r="B51" s="19"/>
      <c r="C51" s="137"/>
      <c r="D51" s="13"/>
      <c r="E51" s="109"/>
      <c r="F51" s="13"/>
      <c r="G51" s="110"/>
      <c r="H51" s="13"/>
      <c r="I51" s="24"/>
      <c r="J51" s="17"/>
      <c r="K51" s="15"/>
    </row>
    <row r="52" spans="1:11" ht="15" customHeight="1">
      <c r="A52" s="163" t="s">
        <v>1080</v>
      </c>
      <c r="B52" s="4"/>
      <c r="C52" s="137"/>
      <c r="D52" s="4"/>
      <c r="E52" s="49">
        <v>3040</v>
      </c>
      <c r="F52" s="13"/>
      <c r="G52" s="110"/>
      <c r="H52" s="13"/>
      <c r="I52" s="162" t="s">
        <v>1081</v>
      </c>
      <c r="J52" s="17"/>
      <c r="K52" s="15"/>
    </row>
    <row r="53" spans="1:11" ht="15" customHeight="1">
      <c r="A53" s="19"/>
      <c r="B53" s="19"/>
      <c r="C53" s="137"/>
      <c r="D53" s="13"/>
      <c r="E53" s="109"/>
      <c r="F53" s="13"/>
      <c r="G53" s="110"/>
      <c r="H53" s="13"/>
      <c r="I53" s="24"/>
      <c r="J53" s="17"/>
      <c r="K53" s="15"/>
    </row>
    <row r="54" spans="1:11" ht="15" customHeight="1" thickBot="1">
      <c r="A54" s="27" t="s">
        <v>1082</v>
      </c>
      <c r="B54" s="19"/>
      <c r="C54" s="137"/>
      <c r="D54" s="13"/>
      <c r="E54" s="109"/>
      <c r="F54" s="13"/>
      <c r="G54" s="96">
        <f>SUM(E52:E52)</f>
        <v>3040</v>
      </c>
      <c r="H54" s="13"/>
      <c r="I54" s="24"/>
      <c r="J54" s="17"/>
      <c r="K54" s="15"/>
    </row>
    <row r="55" spans="1:11" ht="15" customHeight="1" thickTop="1">
      <c r="A55" s="27"/>
      <c r="B55" s="19"/>
      <c r="C55" s="137"/>
      <c r="D55" s="13"/>
      <c r="E55" s="109"/>
      <c r="F55" s="13"/>
      <c r="H55" s="13"/>
      <c r="I55" s="24"/>
      <c r="J55" s="17"/>
      <c r="K55" s="15"/>
    </row>
    <row r="56" spans="1:11" ht="15" customHeight="1">
      <c r="A56" s="88" t="s">
        <v>476</v>
      </c>
      <c r="B56" s="19"/>
      <c r="C56" s="137"/>
      <c r="D56" s="13"/>
      <c r="E56" s="109"/>
      <c r="F56" s="13"/>
      <c r="G56" s="110"/>
      <c r="H56" s="13"/>
      <c r="I56" s="24"/>
      <c r="J56" s="17"/>
      <c r="K56" s="15"/>
    </row>
    <row r="57" spans="1:11" ht="15" customHeight="1">
      <c r="A57" s="163" t="s">
        <v>1083</v>
      </c>
      <c r="B57" s="4"/>
      <c r="C57" s="137"/>
      <c r="D57" s="4"/>
      <c r="E57" s="49">
        <v>47.98</v>
      </c>
      <c r="F57" s="13"/>
      <c r="G57" s="110"/>
      <c r="H57" s="13"/>
      <c r="I57" s="162" t="s">
        <v>1084</v>
      </c>
      <c r="J57" s="17"/>
      <c r="K57" s="15"/>
    </row>
    <row r="58" spans="1:11" ht="15" customHeight="1">
      <c r="A58" s="19"/>
      <c r="B58" s="19"/>
      <c r="C58" s="137"/>
      <c r="D58" s="13"/>
      <c r="E58" s="109"/>
      <c r="F58" s="13"/>
      <c r="G58" s="110"/>
      <c r="H58" s="13"/>
      <c r="I58" s="24"/>
      <c r="J58" s="17"/>
      <c r="K58" s="15"/>
    </row>
    <row r="59" spans="1:11" ht="15" customHeight="1" thickBot="1">
      <c r="A59" s="27" t="s">
        <v>520</v>
      </c>
      <c r="B59" s="19"/>
      <c r="C59" s="137"/>
      <c r="D59" s="13"/>
      <c r="E59" s="109"/>
      <c r="F59" s="13"/>
      <c r="G59" s="96">
        <f>SUM(E57:E57)</f>
        <v>47.98</v>
      </c>
      <c r="H59" s="13"/>
      <c r="I59" s="24"/>
      <c r="J59" s="17"/>
      <c r="K59" s="15"/>
    </row>
    <row r="60" spans="1:11" ht="15" customHeight="1" thickTop="1">
      <c r="A60" s="27"/>
      <c r="B60" s="19"/>
      <c r="C60" s="137"/>
      <c r="D60" s="13"/>
      <c r="E60" s="109"/>
      <c r="F60" s="13"/>
      <c r="H60" s="13"/>
      <c r="I60" s="24"/>
      <c r="J60" s="17"/>
      <c r="K60" s="15"/>
    </row>
    <row r="61" spans="1:11" ht="15" customHeight="1">
      <c r="A61" s="88" t="s">
        <v>94</v>
      </c>
      <c r="B61" s="19"/>
      <c r="C61" s="137"/>
      <c r="D61" s="13"/>
      <c r="E61" s="109"/>
      <c r="F61" s="13"/>
      <c r="G61" s="110"/>
      <c r="H61" s="13"/>
      <c r="I61" s="24"/>
      <c r="J61" s="17"/>
      <c r="K61" s="15"/>
    </row>
    <row r="62" spans="1:11" ht="15" customHeight="1">
      <c r="A62" s="163" t="s">
        <v>871</v>
      </c>
      <c r="B62" s="4"/>
      <c r="C62" s="137"/>
      <c r="D62" s="4"/>
      <c r="E62" s="54">
        <v>17.09</v>
      </c>
      <c r="F62" s="13"/>
      <c r="G62" s="110"/>
      <c r="H62" s="13"/>
      <c r="I62" s="162" t="s">
        <v>393</v>
      </c>
      <c r="J62" s="17"/>
      <c r="K62" s="15"/>
    </row>
    <row r="63" spans="1:11" ht="15" customHeight="1">
      <c r="A63" s="163" t="s">
        <v>870</v>
      </c>
      <c r="B63" s="4"/>
      <c r="C63" s="137"/>
      <c r="D63" s="4"/>
      <c r="E63" s="49">
        <v>34.57</v>
      </c>
      <c r="F63" s="13"/>
      <c r="G63" s="110"/>
      <c r="H63" s="13"/>
      <c r="I63" s="162" t="s">
        <v>393</v>
      </c>
      <c r="J63" s="17"/>
      <c r="K63" s="15"/>
    </row>
    <row r="64" spans="1:11" ht="15" customHeight="1">
      <c r="A64" s="19"/>
      <c r="B64" s="19"/>
      <c r="C64" s="137"/>
      <c r="D64" s="13"/>
      <c r="E64" s="109"/>
      <c r="F64" s="13"/>
      <c r="G64" s="110"/>
      <c r="H64" s="13"/>
      <c r="I64" s="24"/>
      <c r="J64" s="17"/>
      <c r="K64" s="15"/>
    </row>
    <row r="65" spans="1:11" ht="15" customHeight="1" thickBot="1">
      <c r="A65" s="27" t="s">
        <v>130</v>
      </c>
      <c r="B65" s="19"/>
      <c r="C65" s="137"/>
      <c r="D65" s="13"/>
      <c r="E65" s="109"/>
      <c r="F65" s="13"/>
      <c r="G65" s="96">
        <f>SUM(E62:E63)</f>
        <v>51.66</v>
      </c>
      <c r="H65" s="13"/>
      <c r="I65" s="24"/>
      <c r="J65" s="17"/>
      <c r="K65" s="15"/>
    </row>
    <row r="66" spans="1:11" ht="15" customHeight="1" thickTop="1">
      <c r="A66" s="27"/>
      <c r="B66" s="19"/>
      <c r="C66" s="137"/>
      <c r="D66" s="13"/>
      <c r="E66" s="109"/>
      <c r="F66" s="13"/>
      <c r="H66" s="13"/>
      <c r="I66" s="24"/>
      <c r="J66" s="17"/>
      <c r="K66" s="15"/>
    </row>
    <row r="67" spans="1:11" ht="15" customHeight="1">
      <c r="A67" s="88" t="s">
        <v>1085</v>
      </c>
      <c r="B67" s="19"/>
      <c r="C67" s="137"/>
      <c r="D67" s="13"/>
      <c r="E67" s="109"/>
      <c r="F67" s="13"/>
      <c r="G67" s="110"/>
      <c r="H67" s="13"/>
      <c r="I67" s="24"/>
      <c r="J67" s="17"/>
      <c r="K67" s="15"/>
    </row>
    <row r="68" spans="1:11" ht="15" customHeight="1">
      <c r="A68" s="163" t="s">
        <v>1086</v>
      </c>
      <c r="B68" s="4"/>
      <c r="C68" s="137"/>
      <c r="D68" s="4"/>
      <c r="E68" s="54">
        <v>98.28</v>
      </c>
      <c r="F68" s="13"/>
      <c r="G68" s="110"/>
      <c r="H68" s="13"/>
      <c r="I68" s="162" t="s">
        <v>501</v>
      </c>
      <c r="J68" s="17"/>
      <c r="K68" s="15"/>
    </row>
    <row r="69" spans="1:11" ht="15" customHeight="1">
      <c r="A69" s="163" t="s">
        <v>1087</v>
      </c>
      <c r="B69" s="4"/>
      <c r="C69" s="137"/>
      <c r="D69" s="4"/>
      <c r="E69" s="49">
        <v>213.96</v>
      </c>
      <c r="F69" s="13"/>
      <c r="G69" s="110"/>
      <c r="H69" s="13"/>
      <c r="I69" s="162" t="s">
        <v>392</v>
      </c>
      <c r="J69" s="17"/>
      <c r="K69" s="15"/>
    </row>
    <row r="70" spans="1:11" ht="15" customHeight="1">
      <c r="A70" s="19"/>
      <c r="B70" s="19"/>
      <c r="C70" s="137"/>
      <c r="D70" s="13"/>
      <c r="E70" s="109"/>
      <c r="F70" s="13"/>
      <c r="G70" s="110"/>
      <c r="H70" s="13"/>
      <c r="I70" s="24"/>
      <c r="J70" s="17"/>
      <c r="K70" s="15"/>
    </row>
    <row r="71" spans="1:11" ht="15" customHeight="1" thickBot="1">
      <c r="A71" s="27" t="s">
        <v>1088</v>
      </c>
      <c r="B71" s="19"/>
      <c r="C71" s="137"/>
      <c r="D71" s="13"/>
      <c r="E71" s="109"/>
      <c r="F71" s="13"/>
      <c r="G71" s="96">
        <f>SUM(E68:E69)</f>
        <v>312.24</v>
      </c>
      <c r="H71" s="13"/>
      <c r="I71" s="24"/>
      <c r="J71" s="17"/>
      <c r="K71" s="15"/>
    </row>
    <row r="72" spans="1:11" ht="15" customHeight="1" thickTop="1">
      <c r="A72" s="27"/>
      <c r="B72" s="19"/>
      <c r="C72" s="137"/>
      <c r="D72" s="13"/>
      <c r="E72" s="109"/>
      <c r="F72" s="13"/>
      <c r="H72" s="13"/>
      <c r="I72" s="24"/>
      <c r="J72" s="17"/>
      <c r="K72" s="15"/>
    </row>
    <row r="73" spans="1:11" ht="15" customHeight="1">
      <c r="A73" s="88" t="s">
        <v>368</v>
      </c>
      <c r="B73" s="19"/>
      <c r="C73" s="137"/>
      <c r="D73" s="13"/>
      <c r="E73" s="109"/>
      <c r="F73" s="13"/>
      <c r="G73" s="110"/>
      <c r="H73" s="13"/>
      <c r="I73" s="24"/>
      <c r="J73" s="17"/>
      <c r="K73" s="15"/>
    </row>
    <row r="74" spans="1:11" ht="15" customHeight="1">
      <c r="A74" s="163" t="s">
        <v>1089</v>
      </c>
      <c r="B74" s="4"/>
      <c r="C74" s="137"/>
      <c r="D74" s="4"/>
      <c r="E74" s="49">
        <v>225.18</v>
      </c>
      <c r="F74" s="13"/>
      <c r="G74" s="110"/>
      <c r="H74" s="13"/>
      <c r="I74" s="162" t="s">
        <v>150</v>
      </c>
      <c r="J74" s="17"/>
      <c r="K74" s="15"/>
    </row>
    <row r="75" spans="1:11" ht="15" customHeight="1">
      <c r="A75" s="19"/>
      <c r="B75" s="19"/>
      <c r="C75" s="137"/>
      <c r="D75" s="13"/>
      <c r="E75" s="109"/>
      <c r="F75" s="13"/>
      <c r="G75" s="110"/>
      <c r="H75" s="13"/>
      <c r="I75" s="24"/>
      <c r="J75" s="17"/>
      <c r="K75" s="15"/>
    </row>
    <row r="76" spans="1:11" ht="15" customHeight="1" thickBot="1">
      <c r="A76" s="27" t="s">
        <v>369</v>
      </c>
      <c r="B76" s="19"/>
      <c r="C76" s="137"/>
      <c r="D76" s="13"/>
      <c r="E76" s="109"/>
      <c r="F76" s="13"/>
      <c r="G76" s="96">
        <f>SUM(E74:E74)</f>
        <v>225.18</v>
      </c>
      <c r="H76" s="13"/>
      <c r="I76" s="24"/>
      <c r="J76" s="17"/>
      <c r="K76" s="15"/>
    </row>
    <row r="77" spans="1:11" ht="15" customHeight="1" thickTop="1">
      <c r="A77" s="27"/>
      <c r="B77" s="19"/>
      <c r="C77" s="137"/>
      <c r="D77" s="13"/>
      <c r="E77" s="109"/>
      <c r="F77" s="13"/>
      <c r="H77" s="13"/>
      <c r="I77" s="24"/>
      <c r="J77" s="17"/>
      <c r="K77" s="15"/>
    </row>
    <row r="78" spans="1:11" ht="15" customHeight="1">
      <c r="A78" s="88" t="s">
        <v>467</v>
      </c>
      <c r="B78" s="19"/>
      <c r="C78" s="137"/>
      <c r="D78" s="13"/>
      <c r="E78" s="109"/>
      <c r="F78" s="13"/>
      <c r="G78" s="110"/>
      <c r="H78" s="13"/>
      <c r="I78" s="24"/>
      <c r="J78" s="17"/>
      <c r="K78" s="15"/>
    </row>
    <row r="79" spans="1:11" ht="15" customHeight="1">
      <c r="A79" s="163" t="s">
        <v>43</v>
      </c>
      <c r="B79" s="4"/>
      <c r="C79" s="137"/>
      <c r="D79" s="4"/>
      <c r="E79" s="54">
        <v>702.94</v>
      </c>
      <c r="F79" s="13"/>
      <c r="G79" s="110"/>
      <c r="H79" s="13"/>
      <c r="I79" s="162" t="s">
        <v>397</v>
      </c>
      <c r="J79" s="17"/>
      <c r="K79" s="15"/>
    </row>
    <row r="80" spans="1:11" ht="15" customHeight="1">
      <c r="A80" s="163" t="s">
        <v>44</v>
      </c>
      <c r="B80" s="4"/>
      <c r="C80" s="137"/>
      <c r="D80" s="4"/>
      <c r="E80" s="49">
        <v>311.06</v>
      </c>
      <c r="F80" s="13"/>
      <c r="G80" s="110"/>
      <c r="H80" s="13"/>
      <c r="I80" s="162" t="s">
        <v>397</v>
      </c>
      <c r="J80" s="17"/>
      <c r="K80" s="15"/>
    </row>
    <row r="81" spans="1:11" ht="15" customHeight="1">
      <c r="A81" s="19"/>
      <c r="B81" s="19"/>
      <c r="C81" s="137"/>
      <c r="D81" s="13"/>
      <c r="E81" s="109"/>
      <c r="F81" s="13"/>
      <c r="G81" s="110"/>
      <c r="H81" s="13"/>
      <c r="I81" s="24"/>
      <c r="J81" s="17"/>
      <c r="K81" s="15"/>
    </row>
    <row r="82" spans="1:11" ht="15" customHeight="1" thickBot="1">
      <c r="A82" s="27" t="s">
        <v>468</v>
      </c>
      <c r="B82" s="19"/>
      <c r="C82" s="137"/>
      <c r="D82" s="13"/>
      <c r="E82" s="109"/>
      <c r="F82" s="13"/>
      <c r="G82" s="96">
        <f>SUM(E79:E80)</f>
        <v>1014</v>
      </c>
      <c r="H82" s="13"/>
      <c r="I82" s="24"/>
      <c r="J82" s="17"/>
      <c r="K82" s="15"/>
    </row>
    <row r="83" spans="1:11" ht="15" customHeight="1" thickTop="1">
      <c r="A83" s="27"/>
      <c r="B83" s="19"/>
      <c r="C83" s="137"/>
      <c r="D83" s="13"/>
      <c r="E83" s="109"/>
      <c r="F83" s="13"/>
      <c r="H83" s="13"/>
      <c r="I83" s="24"/>
      <c r="J83" s="17"/>
      <c r="K83" s="15"/>
    </row>
    <row r="84" spans="1:11" ht="15" customHeight="1">
      <c r="A84" s="27"/>
      <c r="B84" s="19"/>
      <c r="C84" s="137"/>
      <c r="D84" s="13"/>
      <c r="E84" s="109"/>
      <c r="F84" s="13"/>
      <c r="H84" s="13"/>
      <c r="I84" s="24"/>
      <c r="J84" s="17"/>
      <c r="K84" s="15"/>
    </row>
    <row r="85" spans="1:11" ht="15" customHeight="1" thickBot="1">
      <c r="A85" s="27"/>
      <c r="B85" s="19"/>
      <c r="C85" s="137"/>
      <c r="D85" s="13"/>
      <c r="E85" s="132">
        <f>+SUM(E22:E83)</f>
        <v>17299.85</v>
      </c>
      <c r="F85" s="13"/>
      <c r="G85" s="132">
        <f>+SUM(G22:G83)</f>
        <v>17299.85</v>
      </c>
      <c r="H85" s="13"/>
      <c r="I85" s="24" t="s">
        <v>269</v>
      </c>
      <c r="J85" s="17"/>
      <c r="K85" s="15"/>
    </row>
    <row r="86" spans="3:11" ht="15" customHeight="1" thickTop="1">
      <c r="C86" s="137"/>
      <c r="D86" s="13"/>
      <c r="E86" s="70"/>
      <c r="F86" s="70"/>
      <c r="G86" s="30"/>
      <c r="H86" s="30"/>
      <c r="I86" s="24" t="s">
        <v>1090</v>
      </c>
      <c r="J86" s="17"/>
      <c r="K86" s="15"/>
    </row>
    <row r="87" spans="3:11" ht="15" customHeight="1">
      <c r="C87" s="13"/>
      <c r="D87" s="13"/>
      <c r="E87" s="70"/>
      <c r="F87" s="70"/>
      <c r="G87" s="30"/>
      <c r="H87" s="30"/>
      <c r="I87" s="13"/>
      <c r="J87" s="17"/>
      <c r="K87" s="15"/>
    </row>
    <row r="88" spans="1:11" ht="15" customHeight="1">
      <c r="A88" s="157" t="s">
        <v>258</v>
      </c>
      <c r="C88" s="13"/>
      <c r="D88" s="70"/>
      <c r="E88" s="70"/>
      <c r="F88" s="30"/>
      <c r="G88" s="30"/>
      <c r="H88" s="13"/>
      <c r="I88" s="89"/>
      <c r="J88" s="17"/>
      <c r="K88" s="15"/>
    </row>
    <row r="89" spans="3:11" ht="15" customHeight="1">
      <c r="C89" s="13"/>
      <c r="D89" s="70"/>
      <c r="E89" s="70"/>
      <c r="F89" s="30"/>
      <c r="G89" s="30"/>
      <c r="H89" s="13"/>
      <c r="I89" s="89"/>
      <c r="J89" s="17"/>
      <c r="K89" s="15"/>
    </row>
    <row r="90" spans="1:11" ht="15" customHeight="1">
      <c r="A90" s="88" t="s">
        <v>265</v>
      </c>
      <c r="B90" s="19"/>
      <c r="C90" s="137"/>
      <c r="D90" s="13"/>
      <c r="E90" s="109"/>
      <c r="F90" s="13"/>
      <c r="G90" s="110"/>
      <c r="H90" s="13"/>
      <c r="I90" s="24"/>
      <c r="J90" s="17"/>
      <c r="K90" s="15"/>
    </row>
    <row r="91" spans="1:11" ht="15" customHeight="1">
      <c r="A91" s="163" t="s">
        <v>1091</v>
      </c>
      <c r="B91" s="4"/>
      <c r="C91" s="137"/>
      <c r="D91" s="4"/>
      <c r="E91" s="49">
        <v>1478.61</v>
      </c>
      <c r="F91" s="13"/>
      <c r="G91" s="110"/>
      <c r="H91" s="13"/>
      <c r="I91" s="13" t="s">
        <v>110</v>
      </c>
      <c r="J91" s="17"/>
      <c r="K91" s="15"/>
    </row>
    <row r="92" spans="1:11" ht="15" customHeight="1">
      <c r="A92" s="19"/>
      <c r="B92" s="19"/>
      <c r="C92" s="137"/>
      <c r="D92" s="13"/>
      <c r="E92" s="109"/>
      <c r="F92" s="13"/>
      <c r="G92" s="110"/>
      <c r="H92" s="13"/>
      <c r="I92" s="24"/>
      <c r="J92" s="17"/>
      <c r="K92" s="15"/>
    </row>
    <row r="93" spans="1:11" ht="15" customHeight="1" thickBot="1">
      <c r="A93" s="27" t="s">
        <v>266</v>
      </c>
      <c r="B93" s="19"/>
      <c r="C93" s="137"/>
      <c r="D93" s="13"/>
      <c r="E93" s="109"/>
      <c r="F93" s="13"/>
      <c r="G93" s="96">
        <f>SUM(E91:E91)</f>
        <v>1478.61</v>
      </c>
      <c r="H93" s="13"/>
      <c r="I93" s="24"/>
      <c r="J93" s="17"/>
      <c r="K93" s="15"/>
    </row>
    <row r="94" spans="3:11" ht="15" customHeight="1" thickTop="1">
      <c r="C94" s="13"/>
      <c r="D94" s="70"/>
      <c r="E94" s="95"/>
      <c r="F94" s="95"/>
      <c r="G94" s="30"/>
      <c r="H94" s="95"/>
      <c r="I94" s="13"/>
      <c r="J94" s="17"/>
      <c r="K94" s="15"/>
    </row>
    <row r="95" spans="3:11" ht="15" customHeight="1">
      <c r="C95" s="13"/>
      <c r="D95" s="13"/>
      <c r="E95" s="70"/>
      <c r="F95" s="70"/>
      <c r="G95" s="30"/>
      <c r="H95" s="30"/>
      <c r="I95" s="13"/>
      <c r="J95" s="17"/>
      <c r="K95" s="15"/>
    </row>
    <row r="96" spans="1:11" ht="15" customHeight="1">
      <c r="A96" s="176" t="s">
        <v>1092</v>
      </c>
      <c r="C96" s="13"/>
      <c r="D96" s="13"/>
      <c r="E96" s="70"/>
      <c r="F96" s="70"/>
      <c r="G96" s="30"/>
      <c r="H96" s="30"/>
      <c r="I96" s="13"/>
      <c r="J96" s="17"/>
      <c r="K96" s="15"/>
    </row>
    <row r="97" spans="3:11" ht="15" customHeight="1">
      <c r="C97" s="13"/>
      <c r="D97" s="13"/>
      <c r="E97" s="70"/>
      <c r="F97" s="70"/>
      <c r="G97" s="30"/>
      <c r="H97" s="30"/>
      <c r="I97" s="13"/>
      <c r="J97" s="17"/>
      <c r="K97" s="15"/>
    </row>
    <row r="98" spans="1:11" ht="15" customHeight="1">
      <c r="A98" s="153" t="s">
        <v>114</v>
      </c>
      <c r="C98" s="13"/>
      <c r="D98" s="13"/>
      <c r="E98" s="70"/>
      <c r="F98" s="70"/>
      <c r="G98" s="30"/>
      <c r="H98" s="30"/>
      <c r="I98" s="13"/>
      <c r="J98" s="17"/>
      <c r="K98" s="15"/>
    </row>
    <row r="99" spans="3:11" ht="15" customHeight="1">
      <c r="C99" s="13"/>
      <c r="D99" s="13"/>
      <c r="E99" s="70"/>
      <c r="F99" s="70"/>
      <c r="G99" s="30"/>
      <c r="H99" s="30"/>
      <c r="I99" s="13"/>
      <c r="J99" s="17"/>
      <c r="K99" s="15"/>
    </row>
    <row r="100" spans="1:21" s="95" customFormat="1" ht="15" customHeight="1">
      <c r="A100" s="88" t="s">
        <v>17</v>
      </c>
      <c r="B100" s="88"/>
      <c r="C100" s="89"/>
      <c r="D100" s="89"/>
      <c r="E100" s="90"/>
      <c r="F100" s="90"/>
      <c r="G100" s="91"/>
      <c r="H100" s="91"/>
      <c r="I100" s="89"/>
      <c r="J100" s="92"/>
      <c r="K100" s="93"/>
      <c r="L100" s="94"/>
      <c r="M100" s="94"/>
      <c r="S100" s="94"/>
      <c r="U100" s="94"/>
    </row>
    <row r="101" spans="5:11" ht="15" customHeight="1">
      <c r="E101" s="86"/>
      <c r="H101" s="1"/>
      <c r="I101" s="4"/>
      <c r="J101" s="34"/>
      <c r="K101" s="35"/>
    </row>
    <row r="102" spans="1:11" ht="15" customHeight="1">
      <c r="A102" s="4" t="s">
        <v>187</v>
      </c>
      <c r="B102" s="4"/>
      <c r="C102" s="136"/>
      <c r="D102" s="159"/>
      <c r="E102" s="50">
        <v>979.07</v>
      </c>
      <c r="F102" s="50"/>
      <c r="G102" s="57">
        <f>E102</f>
        <v>979.07</v>
      </c>
      <c r="H102" s="23"/>
      <c r="I102" s="23"/>
      <c r="J102" s="34"/>
      <c r="K102" s="35"/>
    </row>
    <row r="103" spans="1:11" ht="15" customHeight="1">
      <c r="A103" s="159" t="s">
        <v>540</v>
      </c>
      <c r="B103" s="4"/>
      <c r="C103" s="136"/>
      <c r="D103" s="4"/>
      <c r="E103" s="50">
        <v>2270.7</v>
      </c>
      <c r="F103" s="50"/>
      <c r="G103" s="57"/>
      <c r="H103" s="1"/>
      <c r="I103" s="39"/>
      <c r="J103" s="34"/>
      <c r="K103" s="35"/>
    </row>
    <row r="104" spans="1:11" ht="15" customHeight="1">
      <c r="A104" s="159" t="s">
        <v>541</v>
      </c>
      <c r="B104" s="4"/>
      <c r="C104" s="136" t="s">
        <v>13</v>
      </c>
      <c r="D104" s="159"/>
      <c r="E104" s="50">
        <v>0</v>
      </c>
      <c r="F104" s="50"/>
      <c r="G104" s="57">
        <f>+SUM(E103:E104)</f>
        <v>2270.7</v>
      </c>
      <c r="H104" s="1"/>
      <c r="I104" s="39" t="s">
        <v>549</v>
      </c>
      <c r="J104" s="34"/>
      <c r="K104" s="35"/>
    </row>
    <row r="105" spans="1:11" ht="15" customHeight="1">
      <c r="A105" s="4" t="s">
        <v>98</v>
      </c>
      <c r="B105" s="4"/>
      <c r="C105" s="136"/>
      <c r="D105" s="4"/>
      <c r="E105" s="50">
        <v>1940.96</v>
      </c>
      <c r="F105" s="50"/>
      <c r="G105" s="57">
        <f>E105</f>
        <v>1940.96</v>
      </c>
      <c r="H105" s="1"/>
      <c r="I105" s="39"/>
      <c r="J105" s="34"/>
      <c r="K105" s="35"/>
    </row>
    <row r="106" spans="1:11" ht="15" customHeight="1">
      <c r="A106" s="159" t="s">
        <v>1066</v>
      </c>
      <c r="B106" s="4"/>
      <c r="C106" s="136"/>
      <c r="D106" s="159" t="s">
        <v>13</v>
      </c>
      <c r="E106" s="50">
        <v>315.14</v>
      </c>
      <c r="F106" s="50"/>
      <c r="G106" s="57">
        <f>E106</f>
        <v>315.14</v>
      </c>
      <c r="H106" s="1"/>
      <c r="I106" s="115" t="s">
        <v>207</v>
      </c>
      <c r="J106" s="34"/>
      <c r="K106" s="35"/>
    </row>
    <row r="107" spans="1:11" ht="15" customHeight="1">
      <c r="A107" s="159" t="s">
        <v>441</v>
      </c>
      <c r="B107" s="4"/>
      <c r="C107" s="136"/>
      <c r="D107" s="159" t="s">
        <v>13</v>
      </c>
      <c r="E107" s="50">
        <v>227.18</v>
      </c>
      <c r="F107" s="50"/>
      <c r="G107" s="57">
        <f>E107</f>
        <v>227.18</v>
      </c>
      <c r="H107" s="1"/>
      <c r="I107" s="39"/>
      <c r="J107" s="34"/>
      <c r="K107" s="35"/>
    </row>
    <row r="108" spans="1:11" ht="15" customHeight="1">
      <c r="A108" s="159" t="s">
        <v>14</v>
      </c>
      <c r="B108" s="4"/>
      <c r="C108" s="136"/>
      <c r="D108" s="4"/>
      <c r="E108" s="50">
        <v>1528.44</v>
      </c>
      <c r="F108" s="50"/>
      <c r="G108" s="57"/>
      <c r="H108" s="1"/>
      <c r="I108" s="14"/>
      <c r="J108" s="34"/>
      <c r="K108" s="35"/>
    </row>
    <row r="109" spans="1:11" ht="15" customHeight="1">
      <c r="A109" s="159" t="s">
        <v>184</v>
      </c>
      <c r="B109" s="4"/>
      <c r="C109" s="136"/>
      <c r="D109" s="159"/>
      <c r="E109" s="50">
        <v>0</v>
      </c>
      <c r="F109" s="50"/>
      <c r="G109" s="57">
        <f>+SUM(E108:E109)</f>
        <v>1528.44</v>
      </c>
      <c r="H109" s="1"/>
      <c r="I109" s="31" t="s">
        <v>18</v>
      </c>
      <c r="J109" s="34"/>
      <c r="K109" s="35"/>
    </row>
    <row r="110" spans="1:11" ht="15" customHeight="1">
      <c r="A110" s="159" t="s">
        <v>385</v>
      </c>
      <c r="B110" s="4"/>
      <c r="C110" s="136"/>
      <c r="D110" s="159"/>
      <c r="E110" s="50">
        <v>1368.91</v>
      </c>
      <c r="F110" s="50"/>
      <c r="G110" s="57"/>
      <c r="H110" s="1"/>
      <c r="I110" s="115"/>
      <c r="J110" s="34"/>
      <c r="K110" s="35"/>
    </row>
    <row r="111" spans="1:11" ht="15" customHeight="1">
      <c r="A111" s="159" t="s">
        <v>386</v>
      </c>
      <c r="B111" s="4"/>
      <c r="C111" s="136" t="s">
        <v>13</v>
      </c>
      <c r="D111" s="159"/>
      <c r="E111" s="54">
        <v>85.32</v>
      </c>
      <c r="F111" s="54"/>
      <c r="G111" s="86">
        <f>+SUM(E110:E111)</f>
        <v>1454.23</v>
      </c>
      <c r="H111" s="1"/>
      <c r="I111" s="39" t="s">
        <v>453</v>
      </c>
      <c r="J111" s="34"/>
      <c r="K111" s="35"/>
    </row>
    <row r="112" spans="1:11" ht="15" customHeight="1">
      <c r="A112" s="159" t="s">
        <v>203</v>
      </c>
      <c r="B112" s="4"/>
      <c r="C112" s="136"/>
      <c r="D112" s="159" t="s">
        <v>13</v>
      </c>
      <c r="E112" s="49">
        <v>816.55</v>
      </c>
      <c r="F112" s="50"/>
      <c r="G112" s="65">
        <f>E112</f>
        <v>816.55</v>
      </c>
      <c r="H112" s="1"/>
      <c r="I112" s="39"/>
      <c r="J112" s="34"/>
      <c r="K112" s="35"/>
    </row>
    <row r="113" spans="1:11" ht="15" customHeight="1">
      <c r="A113" s="4"/>
      <c r="B113" s="5"/>
      <c r="C113" s="136"/>
      <c r="D113" s="4"/>
      <c r="E113" s="54"/>
      <c r="F113" s="54"/>
      <c r="G113" s="57"/>
      <c r="H113" s="1"/>
      <c r="I113" s="4"/>
      <c r="J113" s="34"/>
      <c r="K113" s="35"/>
    </row>
    <row r="114" spans="1:11" ht="15" customHeight="1" thickBot="1">
      <c r="A114" s="47" t="s">
        <v>31</v>
      </c>
      <c r="B114" s="5"/>
      <c r="C114" s="136"/>
      <c r="D114" s="4"/>
      <c r="E114" s="55">
        <f>SUM(E102:E113)</f>
        <v>9532.269999999999</v>
      </c>
      <c r="F114" s="54"/>
      <c r="G114" s="55">
        <f>SUM(G102:G113)</f>
        <v>9532.269999999999</v>
      </c>
      <c r="H114" s="1"/>
      <c r="I114" s="4"/>
      <c r="J114" s="34"/>
      <c r="K114" s="35"/>
    </row>
    <row r="115" spans="1:11" ht="15" customHeight="1" thickTop="1">
      <c r="A115" s="47"/>
      <c r="B115" s="5"/>
      <c r="C115" s="3"/>
      <c r="D115" s="4"/>
      <c r="E115" s="54"/>
      <c r="F115" s="54"/>
      <c r="G115" s="54"/>
      <c r="H115" s="1"/>
      <c r="I115" s="4"/>
      <c r="J115" s="34"/>
      <c r="K115" s="35"/>
    </row>
    <row r="116" spans="1:11" ht="15" customHeight="1">
      <c r="A116" s="88" t="s">
        <v>1068</v>
      </c>
      <c r="B116" s="19"/>
      <c r="C116" s="13"/>
      <c r="D116" s="13"/>
      <c r="E116" s="109"/>
      <c r="F116" s="13"/>
      <c r="G116" s="110"/>
      <c r="H116" s="1"/>
      <c r="I116" s="4"/>
      <c r="J116" s="34"/>
      <c r="K116" s="35"/>
    </row>
    <row r="117" spans="1:11" ht="15" customHeight="1">
      <c r="A117" s="163" t="s">
        <v>980</v>
      </c>
      <c r="B117" s="4"/>
      <c r="C117" s="21" t="s">
        <v>119</v>
      </c>
      <c r="D117" s="159"/>
      <c r="E117" s="49">
        <v>242.56</v>
      </c>
      <c r="F117" s="13"/>
      <c r="G117" s="110"/>
      <c r="H117" s="1"/>
      <c r="I117" s="159" t="s">
        <v>1093</v>
      </c>
      <c r="J117" s="34"/>
      <c r="K117" s="35"/>
    </row>
    <row r="118" spans="1:11" ht="15" customHeight="1">
      <c r="A118" s="19"/>
      <c r="B118" s="19"/>
      <c r="C118" s="13"/>
      <c r="D118" s="13"/>
      <c r="E118" s="109"/>
      <c r="F118" s="13"/>
      <c r="G118" s="110"/>
      <c r="H118" s="1"/>
      <c r="I118" s="4"/>
      <c r="J118" s="34"/>
      <c r="K118" s="35"/>
    </row>
    <row r="119" spans="1:11" ht="15" customHeight="1" thickBot="1">
      <c r="A119" s="27" t="s">
        <v>1070</v>
      </c>
      <c r="B119" s="19"/>
      <c r="C119" s="13"/>
      <c r="D119" s="13"/>
      <c r="E119" s="109"/>
      <c r="F119" s="13"/>
      <c r="G119" s="96">
        <f>SUM(E117)</f>
        <v>242.56</v>
      </c>
      <c r="H119" s="1"/>
      <c r="I119" s="4"/>
      <c r="J119" s="34"/>
      <c r="K119" s="35"/>
    </row>
    <row r="120" spans="1:11" ht="15" customHeight="1" thickTop="1">
      <c r="A120" s="47"/>
      <c r="B120" s="5"/>
      <c r="C120" s="3"/>
      <c r="D120" s="4"/>
      <c r="E120" s="54"/>
      <c r="F120" s="54"/>
      <c r="G120" s="54"/>
      <c r="H120" s="1"/>
      <c r="I120" s="4"/>
      <c r="J120" s="34"/>
      <c r="K120" s="35"/>
    </row>
    <row r="121" spans="1:11" ht="15" customHeight="1">
      <c r="A121" s="88" t="s">
        <v>179</v>
      </c>
      <c r="B121" s="19"/>
      <c r="C121" s="13"/>
      <c r="D121" s="13"/>
      <c r="E121" s="109"/>
      <c r="F121" s="13"/>
      <c r="G121" s="110"/>
      <c r="H121" s="1"/>
      <c r="I121" s="4"/>
      <c r="J121" s="34"/>
      <c r="K121" s="35"/>
    </row>
    <row r="122" spans="1:11" ht="15" customHeight="1">
      <c r="A122" s="163" t="s">
        <v>1094</v>
      </c>
      <c r="B122" s="4"/>
      <c r="C122" s="21" t="s">
        <v>119</v>
      </c>
      <c r="D122" s="159"/>
      <c r="E122" s="54">
        <v>1611.84</v>
      </c>
      <c r="F122" s="13"/>
      <c r="G122" s="110"/>
      <c r="H122" s="1"/>
      <c r="I122" s="159" t="s">
        <v>57</v>
      </c>
      <c r="J122" s="34"/>
      <c r="K122" s="35"/>
    </row>
    <row r="123" spans="1:11" ht="15" customHeight="1">
      <c r="A123" s="163" t="s">
        <v>1095</v>
      </c>
      <c r="B123" s="4"/>
      <c r="C123" s="21"/>
      <c r="D123" s="159"/>
      <c r="E123" s="49">
        <v>813.7</v>
      </c>
      <c r="F123" s="13"/>
      <c r="G123" s="110"/>
      <c r="H123" s="1"/>
      <c r="I123" s="159" t="s">
        <v>57</v>
      </c>
      <c r="J123" s="34"/>
      <c r="K123" s="35"/>
    </row>
    <row r="124" spans="1:11" ht="15" customHeight="1">
      <c r="A124" s="19"/>
      <c r="B124" s="19"/>
      <c r="C124" s="13"/>
      <c r="D124" s="13"/>
      <c r="E124" s="109"/>
      <c r="F124" s="13"/>
      <c r="G124" s="110"/>
      <c r="H124" s="1"/>
      <c r="I124" s="4"/>
      <c r="J124" s="34"/>
      <c r="K124" s="35"/>
    </row>
    <row r="125" spans="1:11" ht="15" customHeight="1" thickBot="1">
      <c r="A125" s="27" t="s">
        <v>180</v>
      </c>
      <c r="B125" s="19"/>
      <c r="C125" s="13"/>
      <c r="D125" s="13"/>
      <c r="E125" s="109"/>
      <c r="F125" s="13"/>
      <c r="G125" s="96">
        <f>SUM(E122:E123)</f>
        <v>2425.54</v>
      </c>
      <c r="H125" s="1"/>
      <c r="I125" s="4"/>
      <c r="J125" s="34"/>
      <c r="K125" s="35"/>
    </row>
    <row r="126" spans="1:11" ht="15" customHeight="1" thickTop="1">
      <c r="A126" s="47"/>
      <c r="B126" s="5"/>
      <c r="C126" s="3"/>
      <c r="D126" s="4"/>
      <c r="E126" s="54"/>
      <c r="F126" s="54"/>
      <c r="G126" s="54"/>
      <c r="H126" s="1"/>
      <c r="I126" s="4"/>
      <c r="J126" s="34"/>
      <c r="K126" s="35"/>
    </row>
    <row r="127" spans="1:11" ht="15" customHeight="1">
      <c r="A127" s="88" t="s">
        <v>264</v>
      </c>
      <c r="B127" s="19"/>
      <c r="C127" s="13"/>
      <c r="D127" s="13"/>
      <c r="E127" s="109"/>
      <c r="F127" s="13"/>
      <c r="G127" s="110"/>
      <c r="H127" s="1"/>
      <c r="I127" s="4"/>
      <c r="J127" s="34"/>
      <c r="K127" s="35"/>
    </row>
    <row r="128" spans="1:11" ht="15" customHeight="1">
      <c r="A128" s="163" t="s">
        <v>1097</v>
      </c>
      <c r="B128" s="4"/>
      <c r="C128" s="21" t="s">
        <v>119</v>
      </c>
      <c r="D128" s="159"/>
      <c r="E128" s="49">
        <v>50</v>
      </c>
      <c r="F128" s="13"/>
      <c r="G128" s="110"/>
      <c r="H128" s="1"/>
      <c r="I128" s="159" t="s">
        <v>1098</v>
      </c>
      <c r="J128" s="34"/>
      <c r="K128" s="35"/>
    </row>
    <row r="129" spans="1:11" ht="15" customHeight="1">
      <c r="A129" s="19"/>
      <c r="B129" s="19"/>
      <c r="C129" s="13"/>
      <c r="D129" s="13"/>
      <c r="E129" s="109"/>
      <c r="F129" s="13"/>
      <c r="G129" s="110"/>
      <c r="H129" s="1"/>
      <c r="I129" s="4"/>
      <c r="J129" s="34"/>
      <c r="K129" s="35"/>
    </row>
    <row r="130" spans="1:11" ht="15" customHeight="1" thickBot="1">
      <c r="A130" s="27" t="s">
        <v>278</v>
      </c>
      <c r="B130" s="19"/>
      <c r="C130" s="13"/>
      <c r="D130" s="13"/>
      <c r="E130" s="109"/>
      <c r="F130" s="13"/>
      <c r="G130" s="96">
        <f>SUM(E128)</f>
        <v>50</v>
      </c>
      <c r="H130" s="1"/>
      <c r="I130" s="4"/>
      <c r="J130" s="34"/>
      <c r="K130" s="35"/>
    </row>
    <row r="131" spans="1:11" ht="15" customHeight="1" thickTop="1">
      <c r="A131" s="47"/>
      <c r="B131" s="5"/>
      <c r="C131" s="3"/>
      <c r="D131" s="4"/>
      <c r="E131" s="54"/>
      <c r="F131" s="54"/>
      <c r="G131" s="54"/>
      <c r="H131" s="1"/>
      <c r="I131" s="4"/>
      <c r="J131" s="34"/>
      <c r="K131" s="35"/>
    </row>
    <row r="132" spans="1:11" ht="15" customHeight="1">
      <c r="A132" s="48" t="s">
        <v>229</v>
      </c>
      <c r="B132" s="5"/>
      <c r="C132" s="4"/>
      <c r="D132" s="4"/>
      <c r="E132" s="50"/>
      <c r="F132" s="50"/>
      <c r="G132" s="1"/>
      <c r="H132" s="1"/>
      <c r="I132" s="4"/>
      <c r="J132" s="34"/>
      <c r="K132" s="35"/>
    </row>
    <row r="133" spans="1:11" ht="15" customHeight="1">
      <c r="A133" s="159" t="s">
        <v>1148</v>
      </c>
      <c r="B133" s="4"/>
      <c r="C133" s="114" t="s">
        <v>87</v>
      </c>
      <c r="D133" s="159" t="s">
        <v>13</v>
      </c>
      <c r="E133" s="54">
        <v>127.15</v>
      </c>
      <c r="F133" s="50"/>
      <c r="G133" s="1"/>
      <c r="H133" s="1"/>
      <c r="I133" s="159" t="s">
        <v>434</v>
      </c>
      <c r="J133" s="34"/>
      <c r="K133" s="35"/>
    </row>
    <row r="134" spans="1:11" ht="15" customHeight="1">
      <c r="A134" s="159" t="s">
        <v>1149</v>
      </c>
      <c r="B134" s="4"/>
      <c r="C134" s="114"/>
      <c r="D134" s="159" t="s">
        <v>13</v>
      </c>
      <c r="E134" s="49">
        <v>198.87</v>
      </c>
      <c r="F134" s="50"/>
      <c r="G134" s="1"/>
      <c r="H134" s="1"/>
      <c r="I134" s="159" t="s">
        <v>362</v>
      </c>
      <c r="J134" s="34"/>
      <c r="K134" s="35"/>
    </row>
    <row r="135" spans="1:11" ht="15" customHeight="1">
      <c r="A135" s="48"/>
      <c r="B135" s="5"/>
      <c r="C135" s="4"/>
      <c r="D135" s="4"/>
      <c r="E135" s="50"/>
      <c r="F135" s="50"/>
      <c r="G135" s="1"/>
      <c r="H135" s="1"/>
      <c r="I135" s="4"/>
      <c r="J135" s="34"/>
      <c r="K135" s="35"/>
    </row>
    <row r="136" spans="1:11" ht="15" customHeight="1" thickBot="1">
      <c r="A136" s="47" t="s">
        <v>241</v>
      </c>
      <c r="B136" s="5"/>
      <c r="C136" s="4"/>
      <c r="D136" s="4"/>
      <c r="E136" s="50"/>
      <c r="F136" s="50"/>
      <c r="G136" s="96">
        <f>SUM(E133:E134)</f>
        <v>326.02</v>
      </c>
      <c r="H136" s="1"/>
      <c r="I136" s="4"/>
      <c r="J136" s="34"/>
      <c r="K136" s="35"/>
    </row>
    <row r="137" spans="1:11" ht="15" customHeight="1" thickTop="1">
      <c r="A137" s="47"/>
      <c r="B137" s="5"/>
      <c r="C137" s="3"/>
      <c r="D137" s="4"/>
      <c r="E137" s="54"/>
      <c r="F137" s="54"/>
      <c r="G137" s="54"/>
      <c r="H137" s="1"/>
      <c r="I137" s="4"/>
      <c r="J137" s="34"/>
      <c r="K137" s="35"/>
    </row>
    <row r="138" spans="1:11" ht="15" customHeight="1">
      <c r="A138" s="48" t="s">
        <v>312</v>
      </c>
      <c r="B138" s="5"/>
      <c r="C138" s="4"/>
      <c r="D138" s="4"/>
      <c r="E138" s="50"/>
      <c r="F138" s="50"/>
      <c r="G138" s="1"/>
      <c r="H138" s="1"/>
      <c r="I138" s="4"/>
      <c r="J138" s="34"/>
      <c r="K138" s="35"/>
    </row>
    <row r="139" spans="1:11" ht="15" customHeight="1">
      <c r="A139" s="159" t="s">
        <v>1144</v>
      </c>
      <c r="B139" s="4"/>
      <c r="C139" s="114" t="s">
        <v>87</v>
      </c>
      <c r="D139" s="159" t="s">
        <v>13</v>
      </c>
      <c r="E139" s="49">
        <v>293.25</v>
      </c>
      <c r="F139" s="50"/>
      <c r="G139" s="1"/>
      <c r="H139" s="1"/>
      <c r="I139" s="159" t="s">
        <v>351</v>
      </c>
      <c r="J139" s="34"/>
      <c r="K139" s="35"/>
    </row>
    <row r="140" spans="1:11" ht="15" customHeight="1">
      <c r="A140" s="48"/>
      <c r="B140" s="5"/>
      <c r="C140" s="4"/>
      <c r="D140" s="4"/>
      <c r="E140" s="50"/>
      <c r="F140" s="50"/>
      <c r="G140" s="1"/>
      <c r="H140" s="1"/>
      <c r="I140" s="4"/>
      <c r="J140" s="34"/>
      <c r="K140" s="35"/>
    </row>
    <row r="141" spans="1:11" ht="15" customHeight="1" thickBot="1">
      <c r="A141" s="47" t="s">
        <v>505</v>
      </c>
      <c r="B141" s="5"/>
      <c r="C141" s="4"/>
      <c r="D141" s="4"/>
      <c r="E141" s="50"/>
      <c r="F141" s="50"/>
      <c r="G141" s="96">
        <f>SUM(E139:E139)</f>
        <v>293.25</v>
      </c>
      <c r="H141" s="1"/>
      <c r="I141" s="4"/>
      <c r="J141" s="34"/>
      <c r="K141" s="35"/>
    </row>
    <row r="142" spans="1:11" ht="15" customHeight="1" thickTop="1">
      <c r="A142" s="47"/>
      <c r="B142" s="5"/>
      <c r="C142" s="3"/>
      <c r="D142" s="4"/>
      <c r="E142" s="54"/>
      <c r="F142" s="54"/>
      <c r="G142" s="54"/>
      <c r="H142" s="1"/>
      <c r="I142" s="4"/>
      <c r="J142" s="34"/>
      <c r="K142" s="35"/>
    </row>
    <row r="143" spans="1:11" ht="15" customHeight="1">
      <c r="A143" s="88" t="s">
        <v>457</v>
      </c>
      <c r="B143" s="19"/>
      <c r="C143" s="13"/>
      <c r="D143" s="13"/>
      <c r="E143" s="109"/>
      <c r="F143" s="13"/>
      <c r="G143" s="110"/>
      <c r="H143" s="1"/>
      <c r="I143" s="4"/>
      <c r="J143" s="34"/>
      <c r="K143" s="35"/>
    </row>
    <row r="144" spans="1:11" ht="15" customHeight="1">
      <c r="A144" s="163" t="s">
        <v>1096</v>
      </c>
      <c r="B144" s="4"/>
      <c r="C144" s="21" t="s">
        <v>119</v>
      </c>
      <c r="D144" s="159"/>
      <c r="E144" s="49">
        <v>816</v>
      </c>
      <c r="F144" s="13"/>
      <c r="G144" s="110"/>
      <c r="H144" s="1"/>
      <c r="I144" s="159" t="s">
        <v>188</v>
      </c>
      <c r="J144" s="34"/>
      <c r="K144" s="35"/>
    </row>
    <row r="145" spans="1:11" ht="15" customHeight="1">
      <c r="A145" s="19"/>
      <c r="B145" s="19"/>
      <c r="C145" s="13"/>
      <c r="D145" s="13"/>
      <c r="E145" s="109"/>
      <c r="F145" s="13"/>
      <c r="G145" s="110"/>
      <c r="H145" s="1"/>
      <c r="I145" s="4"/>
      <c r="J145" s="34"/>
      <c r="K145" s="35"/>
    </row>
    <row r="146" spans="1:11" ht="15" customHeight="1" thickBot="1">
      <c r="A146" s="27" t="s">
        <v>458</v>
      </c>
      <c r="B146" s="19"/>
      <c r="C146" s="13"/>
      <c r="D146" s="13"/>
      <c r="E146" s="109"/>
      <c r="F146" s="13"/>
      <c r="G146" s="96">
        <f>SUM(E144)</f>
        <v>816</v>
      </c>
      <c r="H146" s="1"/>
      <c r="I146" s="4"/>
      <c r="J146" s="34"/>
      <c r="K146" s="35"/>
    </row>
    <row r="147" spans="1:11" ht="15" customHeight="1" thickTop="1">
      <c r="A147" s="47"/>
      <c r="B147" s="5"/>
      <c r="C147" s="3"/>
      <c r="D147" s="4"/>
      <c r="E147" s="54"/>
      <c r="F147" s="54"/>
      <c r="G147" s="54"/>
      <c r="H147" s="1"/>
      <c r="I147" s="4"/>
      <c r="J147" s="34"/>
      <c r="K147" s="35"/>
    </row>
    <row r="148" spans="1:11" ht="15" customHeight="1">
      <c r="A148" s="88" t="s">
        <v>212</v>
      </c>
      <c r="B148" s="19"/>
      <c r="C148" s="13"/>
      <c r="D148" s="13"/>
      <c r="E148" s="109"/>
      <c r="F148" s="13"/>
      <c r="G148" s="110"/>
      <c r="H148" s="13"/>
      <c r="I148" s="24"/>
      <c r="J148" s="34"/>
      <c r="K148" s="35"/>
    </row>
    <row r="149" spans="1:11" ht="15" customHeight="1">
      <c r="A149" s="163" t="s">
        <v>208</v>
      </c>
      <c r="B149" s="4"/>
      <c r="C149" s="114" t="s">
        <v>87</v>
      </c>
      <c r="D149" s="13"/>
      <c r="E149" s="49">
        <v>500</v>
      </c>
      <c r="F149" s="13"/>
      <c r="G149" s="110"/>
      <c r="H149" s="13"/>
      <c r="I149" s="162" t="s">
        <v>211</v>
      </c>
      <c r="J149" s="34"/>
      <c r="K149" s="35"/>
    </row>
    <row r="150" spans="1:11" ht="15" customHeight="1">
      <c r="A150" s="19"/>
      <c r="B150" s="19"/>
      <c r="C150" s="13"/>
      <c r="D150" s="13"/>
      <c r="E150" s="109"/>
      <c r="F150" s="13"/>
      <c r="G150" s="110"/>
      <c r="H150" s="13"/>
      <c r="I150" s="24"/>
      <c r="J150" s="34"/>
      <c r="K150" s="35"/>
    </row>
    <row r="151" spans="1:11" ht="15" customHeight="1" thickBot="1">
      <c r="A151" s="27" t="s">
        <v>213</v>
      </c>
      <c r="B151" s="19"/>
      <c r="C151" s="13"/>
      <c r="D151" s="13"/>
      <c r="E151" s="109"/>
      <c r="F151" s="13"/>
      <c r="G151" s="96">
        <f>SUM(E149:E149)</f>
        <v>500</v>
      </c>
      <c r="H151" s="13"/>
      <c r="I151" s="24"/>
      <c r="J151" s="34"/>
      <c r="K151" s="35"/>
    </row>
    <row r="152" spans="1:11" ht="15" customHeight="1" thickTop="1">
      <c r="A152" s="47"/>
      <c r="B152" s="5"/>
      <c r="C152" s="3"/>
      <c r="D152" s="4"/>
      <c r="E152" s="54"/>
      <c r="F152" s="54"/>
      <c r="G152" s="54"/>
      <c r="H152" s="1"/>
      <c r="I152" s="4"/>
      <c r="J152" s="34"/>
      <c r="K152" s="35"/>
    </row>
    <row r="153" spans="1:11" ht="15" customHeight="1">
      <c r="A153" s="48" t="s">
        <v>181</v>
      </c>
      <c r="B153" s="5"/>
      <c r="C153" s="4"/>
      <c r="D153" s="4"/>
      <c r="E153" s="50"/>
      <c r="F153" s="50"/>
      <c r="G153" s="1"/>
      <c r="H153" s="1"/>
      <c r="I153" s="4"/>
      <c r="J153" s="34"/>
      <c r="K153" s="35"/>
    </row>
    <row r="154" spans="1:11" ht="15" customHeight="1">
      <c r="A154" s="159" t="s">
        <v>1099</v>
      </c>
      <c r="B154" s="5"/>
      <c r="C154" s="4"/>
      <c r="D154" s="4"/>
      <c r="E154" s="50">
        <v>334.76</v>
      </c>
      <c r="F154" s="50"/>
      <c r="G154" s="1"/>
      <c r="H154" s="1"/>
      <c r="I154" s="159" t="s">
        <v>15</v>
      </c>
      <c r="J154" s="34"/>
      <c r="K154" s="35"/>
    </row>
    <row r="155" spans="1:11" ht="15" customHeight="1">
      <c r="A155" s="159" t="s">
        <v>1100</v>
      </c>
      <c r="B155" s="4"/>
      <c r="C155" s="114" t="s">
        <v>87</v>
      </c>
      <c r="D155" s="4"/>
      <c r="E155" s="49">
        <v>189.49</v>
      </c>
      <c r="F155" s="50"/>
      <c r="G155" s="1"/>
      <c r="H155" s="1"/>
      <c r="I155" s="4" t="s">
        <v>15</v>
      </c>
      <c r="J155" s="118" t="s">
        <v>87</v>
      </c>
      <c r="K155" s="35"/>
    </row>
    <row r="156" spans="1:11" ht="15" customHeight="1">
      <c r="A156" s="48"/>
      <c r="B156" s="5"/>
      <c r="C156" s="4"/>
      <c r="D156" s="4"/>
      <c r="E156" s="50"/>
      <c r="F156" s="50"/>
      <c r="G156" s="1"/>
      <c r="H156" s="1"/>
      <c r="I156" s="4"/>
      <c r="J156" s="34"/>
      <c r="K156" s="35"/>
    </row>
    <row r="157" spans="1:11" ht="15" customHeight="1" thickBot="1">
      <c r="A157" s="47" t="s">
        <v>86</v>
      </c>
      <c r="B157" s="5"/>
      <c r="C157" s="4"/>
      <c r="D157" s="4"/>
      <c r="E157" s="50"/>
      <c r="F157" s="50"/>
      <c r="G157" s="96">
        <f>SUM(E154:E155)</f>
        <v>524.25</v>
      </c>
      <c r="H157" s="1"/>
      <c r="I157" s="4"/>
      <c r="J157" s="34"/>
      <c r="K157" s="35"/>
    </row>
    <row r="158" spans="1:11" ht="15" customHeight="1" thickTop="1">
      <c r="A158" s="27"/>
      <c r="B158" s="19"/>
      <c r="C158" s="13"/>
      <c r="D158" s="13"/>
      <c r="E158" s="109"/>
      <c r="F158" s="13"/>
      <c r="H158" s="13"/>
      <c r="I158" s="24"/>
      <c r="J158" s="34"/>
      <c r="K158" s="35"/>
    </row>
    <row r="159" spans="1:11" ht="15" customHeight="1">
      <c r="A159" s="48" t="s">
        <v>175</v>
      </c>
      <c r="B159" s="5"/>
      <c r="C159" s="4"/>
      <c r="D159" s="4"/>
      <c r="E159" s="50"/>
      <c r="F159" s="50"/>
      <c r="G159" s="1"/>
      <c r="H159" s="1"/>
      <c r="I159" s="4"/>
      <c r="J159" s="34"/>
      <c r="K159" s="35"/>
    </row>
    <row r="160" spans="1:11" ht="15" customHeight="1">
      <c r="A160" s="159" t="s">
        <v>1101</v>
      </c>
      <c r="B160" s="4"/>
      <c r="C160" s="114" t="s">
        <v>87</v>
      </c>
      <c r="D160" s="4"/>
      <c r="E160" s="54">
        <v>11.8</v>
      </c>
      <c r="F160" s="50"/>
      <c r="G160" s="1"/>
      <c r="H160" s="1"/>
      <c r="I160" s="159" t="s">
        <v>1</v>
      </c>
      <c r="J160" s="34"/>
      <c r="K160" s="35"/>
    </row>
    <row r="161" spans="1:11" ht="15" customHeight="1">
      <c r="A161" s="159" t="s">
        <v>1102</v>
      </c>
      <c r="B161" s="4"/>
      <c r="C161" s="114"/>
      <c r="D161" s="4"/>
      <c r="E161" s="49">
        <v>10.87</v>
      </c>
      <c r="F161" s="50"/>
      <c r="G161" s="1"/>
      <c r="H161" s="1"/>
      <c r="I161" s="159" t="s">
        <v>78</v>
      </c>
      <c r="J161" s="34"/>
      <c r="K161" s="35"/>
    </row>
    <row r="162" spans="1:11" ht="15" customHeight="1">
      <c r="A162" s="48"/>
      <c r="B162" s="5"/>
      <c r="C162" s="4"/>
      <c r="D162" s="4"/>
      <c r="E162" s="50"/>
      <c r="F162" s="50"/>
      <c r="G162" s="1"/>
      <c r="H162" s="1"/>
      <c r="I162" s="4"/>
      <c r="J162" s="34"/>
      <c r="K162" s="35"/>
    </row>
    <row r="163" spans="1:11" ht="15" customHeight="1" thickBot="1">
      <c r="A163" s="47" t="s">
        <v>210</v>
      </c>
      <c r="B163" s="5"/>
      <c r="C163" s="4"/>
      <c r="D163" s="4"/>
      <c r="E163" s="50"/>
      <c r="F163" s="50"/>
      <c r="G163" s="96">
        <f>SUM(E160:E161)</f>
        <v>22.67</v>
      </c>
      <c r="H163" s="1"/>
      <c r="I163" s="4"/>
      <c r="J163" s="34"/>
      <c r="K163" s="35"/>
    </row>
    <row r="164" spans="1:11" ht="15" customHeight="1" thickTop="1">
      <c r="A164" s="27"/>
      <c r="B164" s="19"/>
      <c r="C164" s="13"/>
      <c r="D164" s="13"/>
      <c r="E164" s="109"/>
      <c r="F164" s="13"/>
      <c r="H164" s="13"/>
      <c r="I164" s="24"/>
      <c r="J164" s="34"/>
      <c r="K164" s="35"/>
    </row>
    <row r="165" spans="1:11" ht="15" customHeight="1">
      <c r="A165" s="48" t="s">
        <v>99</v>
      </c>
      <c r="B165" s="5"/>
      <c r="C165" s="4"/>
      <c r="D165" s="4"/>
      <c r="E165" s="50"/>
      <c r="F165" s="50"/>
      <c r="G165" s="1"/>
      <c r="H165" s="1"/>
      <c r="I165" s="4"/>
      <c r="J165" s="34"/>
      <c r="K165" s="35"/>
    </row>
    <row r="166" spans="1:11" ht="15" customHeight="1">
      <c r="A166" s="159" t="s">
        <v>1103</v>
      </c>
      <c r="B166" s="4"/>
      <c r="C166" s="114" t="s">
        <v>87</v>
      </c>
      <c r="D166" s="159"/>
      <c r="E166" s="49">
        <v>175.87</v>
      </c>
      <c r="F166" s="50"/>
      <c r="G166" s="1"/>
      <c r="H166" s="1"/>
      <c r="I166" s="159" t="s">
        <v>115</v>
      </c>
      <c r="J166" s="34"/>
      <c r="K166" s="35"/>
    </row>
    <row r="167" spans="1:11" ht="15" customHeight="1">
      <c r="A167" s="48"/>
      <c r="B167" s="5"/>
      <c r="C167" s="4"/>
      <c r="D167" s="4"/>
      <c r="E167" s="50"/>
      <c r="F167" s="50"/>
      <c r="G167" s="1"/>
      <c r="H167" s="1"/>
      <c r="I167" s="4"/>
      <c r="J167" s="34"/>
      <c r="K167" s="35"/>
    </row>
    <row r="168" spans="1:11" ht="15" customHeight="1" thickBot="1">
      <c r="A168" s="47" t="s">
        <v>494</v>
      </c>
      <c r="B168" s="5"/>
      <c r="C168" s="4"/>
      <c r="D168" s="4"/>
      <c r="E168" s="50"/>
      <c r="F168" s="50"/>
      <c r="G168" s="96">
        <f>SUM(E166:E166)</f>
        <v>175.87</v>
      </c>
      <c r="H168" s="1"/>
      <c r="I168" s="4"/>
      <c r="J168" s="34"/>
      <c r="K168" s="35"/>
    </row>
    <row r="169" spans="1:11" ht="15" customHeight="1" thickTop="1">
      <c r="A169" s="27"/>
      <c r="B169" s="19"/>
      <c r="C169" s="13"/>
      <c r="D169" s="13"/>
      <c r="E169" s="109"/>
      <c r="F169" s="13"/>
      <c r="H169" s="13"/>
      <c r="I169" s="24"/>
      <c r="J169" s="34"/>
      <c r="K169" s="35"/>
    </row>
    <row r="170" spans="1:11" ht="15" customHeight="1">
      <c r="A170" s="48" t="s">
        <v>299</v>
      </c>
      <c r="B170" s="5"/>
      <c r="C170" s="4"/>
      <c r="D170" s="4"/>
      <c r="E170" s="50"/>
      <c r="F170" s="50"/>
      <c r="G170" s="1"/>
      <c r="H170" s="1"/>
      <c r="I170" s="4"/>
      <c r="J170" s="34"/>
      <c r="K170" s="35"/>
    </row>
    <row r="171" spans="1:11" ht="15" customHeight="1">
      <c r="A171" s="159" t="s">
        <v>1104</v>
      </c>
      <c r="B171" s="4"/>
      <c r="C171" s="114" t="s">
        <v>87</v>
      </c>
      <c r="D171" s="4"/>
      <c r="E171" s="49">
        <v>668</v>
      </c>
      <c r="F171" s="50"/>
      <c r="G171" s="1"/>
      <c r="H171" s="1"/>
      <c r="I171" s="159" t="s">
        <v>1105</v>
      </c>
      <c r="J171" s="34"/>
      <c r="K171" s="35"/>
    </row>
    <row r="172" spans="1:11" ht="15" customHeight="1">
      <c r="A172" s="48"/>
      <c r="B172" s="5"/>
      <c r="C172" s="4"/>
      <c r="D172" s="4"/>
      <c r="E172" s="50"/>
      <c r="F172" s="50"/>
      <c r="G172" s="1"/>
      <c r="H172" s="1"/>
      <c r="I172" s="4"/>
      <c r="J172" s="34"/>
      <c r="K172" s="35"/>
    </row>
    <row r="173" spans="1:11" ht="15" customHeight="1" thickBot="1">
      <c r="A173" s="47" t="s">
        <v>301</v>
      </c>
      <c r="B173" s="5"/>
      <c r="C173" s="4"/>
      <c r="D173" s="4"/>
      <c r="E173" s="50"/>
      <c r="F173" s="50"/>
      <c r="G173" s="96">
        <f>SUM(E171:E171)</f>
        <v>668</v>
      </c>
      <c r="H173" s="1"/>
      <c r="I173" s="4"/>
      <c r="J173" s="34"/>
      <c r="K173" s="35"/>
    </row>
    <row r="174" spans="1:11" ht="15" customHeight="1" thickTop="1">
      <c r="A174" s="27"/>
      <c r="B174" s="19"/>
      <c r="C174" s="13"/>
      <c r="D174" s="13"/>
      <c r="E174" s="109"/>
      <c r="F174" s="13"/>
      <c r="H174" s="13"/>
      <c r="I174" s="24"/>
      <c r="J174" s="34"/>
      <c r="K174" s="35"/>
    </row>
    <row r="175" spans="1:11" ht="15" customHeight="1">
      <c r="A175" s="48" t="s">
        <v>177</v>
      </c>
      <c r="B175" s="106"/>
      <c r="C175"/>
      <c r="D175"/>
      <c r="F175" s="87"/>
      <c r="G175" s="87"/>
      <c r="H175"/>
      <c r="I175"/>
      <c r="J175" s="34"/>
      <c r="K175" s="35"/>
    </row>
    <row r="176" spans="1:11" ht="15" customHeight="1">
      <c r="A176" s="159" t="s">
        <v>1011</v>
      </c>
      <c r="B176" s="4"/>
      <c r="C176" s="113"/>
      <c r="D176"/>
      <c r="E176" s="212">
        <v>81.92</v>
      </c>
      <c r="F176" s="87"/>
      <c r="G176" s="87"/>
      <c r="H176"/>
      <c r="I176" t="s">
        <v>112</v>
      </c>
      <c r="J176" s="34"/>
      <c r="K176" s="35"/>
    </row>
    <row r="177" spans="1:11" ht="15" customHeight="1">
      <c r="A177"/>
      <c r="B177" s="106"/>
      <c r="C177"/>
      <c r="D177"/>
      <c r="F177" s="87"/>
      <c r="G177" s="87"/>
      <c r="H177"/>
      <c r="I177"/>
      <c r="J177" s="34"/>
      <c r="K177" s="35"/>
    </row>
    <row r="178" spans="1:11" ht="15" customHeight="1" thickBot="1">
      <c r="A178" s="66" t="s">
        <v>178</v>
      </c>
      <c r="B178" s="106"/>
      <c r="C178" t="s">
        <v>87</v>
      </c>
      <c r="D178"/>
      <c r="F178" s="87"/>
      <c r="G178" s="67">
        <f>SUM(E176)</f>
        <v>81.92</v>
      </c>
      <c r="H178"/>
      <c r="I178"/>
      <c r="J178" s="34"/>
      <c r="K178" s="35"/>
    </row>
    <row r="179" spans="1:11" ht="15" customHeight="1" thickTop="1">
      <c r="A179" s="27"/>
      <c r="B179" s="19"/>
      <c r="C179" s="13"/>
      <c r="D179" s="13"/>
      <c r="E179" s="109"/>
      <c r="F179" s="13"/>
      <c r="H179" s="13"/>
      <c r="I179" s="24"/>
      <c r="J179" s="34"/>
      <c r="K179" s="35"/>
    </row>
    <row r="180" spans="1:11" ht="15" customHeight="1">
      <c r="A180" s="48" t="s">
        <v>94</v>
      </c>
      <c r="B180" s="5"/>
      <c r="C180" s="4"/>
      <c r="D180" s="4"/>
      <c r="E180" s="50"/>
      <c r="F180" s="50"/>
      <c r="G180" s="1"/>
      <c r="H180" s="1"/>
      <c r="I180" s="4"/>
      <c r="J180" s="34"/>
      <c r="K180" s="35"/>
    </row>
    <row r="181" spans="1:11" ht="15" customHeight="1">
      <c r="A181" s="159" t="s">
        <v>1107</v>
      </c>
      <c r="B181" s="4"/>
      <c r="C181" s="114" t="s">
        <v>87</v>
      </c>
      <c r="D181" s="4"/>
      <c r="E181" s="54">
        <v>282.64</v>
      </c>
      <c r="F181" s="50"/>
      <c r="G181" s="1"/>
      <c r="H181" s="1"/>
      <c r="I181" s="159" t="s">
        <v>393</v>
      </c>
      <c r="J181" s="34"/>
      <c r="K181" s="35"/>
    </row>
    <row r="182" spans="1:11" ht="15" customHeight="1">
      <c r="A182" s="159" t="s">
        <v>1106</v>
      </c>
      <c r="B182" s="4"/>
      <c r="C182" s="114"/>
      <c r="D182" s="4"/>
      <c r="E182" s="49">
        <v>361.23</v>
      </c>
      <c r="F182" s="50"/>
      <c r="G182" s="1"/>
      <c r="H182" s="1"/>
      <c r="I182" s="159" t="s">
        <v>393</v>
      </c>
      <c r="J182" s="34"/>
      <c r="K182" s="35"/>
    </row>
    <row r="183" spans="1:11" ht="15" customHeight="1">
      <c r="A183" s="48"/>
      <c r="B183" s="5"/>
      <c r="C183" s="4"/>
      <c r="D183" s="4"/>
      <c r="E183" s="50"/>
      <c r="F183" s="50"/>
      <c r="G183" s="1"/>
      <c r="H183" s="1"/>
      <c r="I183" s="4"/>
      <c r="J183" s="34"/>
      <c r="K183" s="35"/>
    </row>
    <row r="184" spans="1:11" ht="15" customHeight="1" thickBot="1">
      <c r="A184" s="47" t="s">
        <v>472</v>
      </c>
      <c r="B184" s="5"/>
      <c r="C184" s="4"/>
      <c r="D184" s="4"/>
      <c r="E184" s="50"/>
      <c r="F184" s="50"/>
      <c r="G184" s="96">
        <f>SUM(E181:E182)</f>
        <v>643.87</v>
      </c>
      <c r="H184" s="1"/>
      <c r="I184" s="4"/>
      <c r="J184" s="34"/>
      <c r="K184" s="35"/>
    </row>
    <row r="185" spans="1:7" ht="15" customHeight="1" thickTop="1">
      <c r="A185" s="66"/>
      <c r="B185" s="106"/>
      <c r="F185" s="87"/>
      <c r="G185" s="87"/>
    </row>
    <row r="186" spans="1:11" ht="15" customHeight="1">
      <c r="A186" s="48" t="s">
        <v>95</v>
      </c>
      <c r="B186" s="5"/>
      <c r="C186" s="4"/>
      <c r="D186" s="4"/>
      <c r="E186" s="56"/>
      <c r="F186" s="56"/>
      <c r="G186" s="25"/>
      <c r="H186" s="25"/>
      <c r="I186" s="4"/>
      <c r="J186" s="34"/>
      <c r="K186" s="41"/>
    </row>
    <row r="187" spans="1:11" ht="15" customHeight="1">
      <c r="A187" s="4" t="s">
        <v>52</v>
      </c>
      <c r="B187" s="4"/>
      <c r="C187" s="136"/>
      <c r="D187" s="4"/>
      <c r="E187" s="49">
        <v>3975.9</v>
      </c>
      <c r="F187" s="51"/>
      <c r="G187" s="1"/>
      <c r="H187" s="1"/>
      <c r="I187" s="159" t="s">
        <v>190</v>
      </c>
      <c r="J187" s="11"/>
      <c r="K187" s="33"/>
    </row>
    <row r="188" spans="1:11" ht="15" customHeight="1">
      <c r="A188" s="4"/>
      <c r="B188" s="4"/>
      <c r="C188" s="136"/>
      <c r="D188" s="4"/>
      <c r="E188" s="50"/>
      <c r="F188" s="51"/>
      <c r="G188" s="1"/>
      <c r="H188" s="1"/>
      <c r="I188" s="4"/>
      <c r="J188" s="11"/>
      <c r="K188" s="33"/>
    </row>
    <row r="189" spans="1:11" ht="15" customHeight="1" thickBot="1">
      <c r="A189" s="47" t="s">
        <v>137</v>
      </c>
      <c r="B189" s="5"/>
      <c r="C189" s="136"/>
      <c r="D189" s="4"/>
      <c r="E189" s="56"/>
      <c r="F189" s="56"/>
      <c r="G189" s="96">
        <f>SUM(E187:E187)</f>
        <v>3975.9</v>
      </c>
      <c r="H189" s="1"/>
      <c r="I189" s="4"/>
      <c r="J189" s="11"/>
      <c r="K189" s="33"/>
    </row>
    <row r="190" ht="15" thickTop="1"/>
    <row r="191" spans="1:9" ht="15">
      <c r="A191" s="48" t="s">
        <v>1145</v>
      </c>
      <c r="B191" s="5"/>
      <c r="C191" s="4"/>
      <c r="D191" s="4"/>
      <c r="E191" s="56"/>
      <c r="F191" s="56"/>
      <c r="G191" s="25"/>
      <c r="H191" s="25"/>
      <c r="I191" s="4"/>
    </row>
    <row r="192" spans="1:9" ht="14.25">
      <c r="A192" s="159" t="s">
        <v>1146</v>
      </c>
      <c r="B192" s="4"/>
      <c r="C192" s="136"/>
      <c r="D192" s="159" t="s">
        <v>13</v>
      </c>
      <c r="E192" s="49">
        <v>293.25</v>
      </c>
      <c r="F192" s="51"/>
      <c r="G192" s="1"/>
      <c r="H192" s="1"/>
      <c r="I192" s="159" t="s">
        <v>351</v>
      </c>
    </row>
    <row r="193" spans="1:9" ht="14.25">
      <c r="A193" s="4"/>
      <c r="B193" s="4"/>
      <c r="C193" s="136"/>
      <c r="D193" s="4"/>
      <c r="E193" s="50"/>
      <c r="F193" s="51"/>
      <c r="G193" s="1"/>
      <c r="H193" s="1"/>
      <c r="I193" s="4"/>
    </row>
    <row r="194" spans="1:9" ht="15.75" thickBot="1">
      <c r="A194" s="47" t="s">
        <v>1147</v>
      </c>
      <c r="B194" s="5"/>
      <c r="C194" s="136"/>
      <c r="D194" s="4"/>
      <c r="E194" s="56"/>
      <c r="F194" s="56"/>
      <c r="G194" s="96">
        <f>SUM(E192:E192)</f>
        <v>293.25</v>
      </c>
      <c r="H194" s="1"/>
      <c r="I194" s="4"/>
    </row>
    <row r="195" ht="15" thickTop="1"/>
    <row r="196" spans="1:10" ht="15" customHeight="1">
      <c r="A196" s="48" t="s">
        <v>96</v>
      </c>
      <c r="B196" s="5"/>
      <c r="C196" s="4"/>
      <c r="D196" s="4"/>
      <c r="E196" s="56"/>
      <c r="F196" s="56"/>
      <c r="H196" s="1"/>
      <c r="I196" s="4"/>
      <c r="J196" s="4"/>
    </row>
    <row r="197" spans="1:10" ht="15" customHeight="1">
      <c r="A197" s="159" t="s">
        <v>1108</v>
      </c>
      <c r="B197" s="4"/>
      <c r="C197" s="4"/>
      <c r="D197" s="4"/>
      <c r="E197" s="57">
        <v>89.94</v>
      </c>
      <c r="F197" s="57"/>
      <c r="I197" s="168" t="s">
        <v>164</v>
      </c>
      <c r="J197" s="4"/>
    </row>
    <row r="198" spans="1:10" ht="15" customHeight="1">
      <c r="A198" s="159" t="s">
        <v>1109</v>
      </c>
      <c r="B198" s="4"/>
      <c r="C198" s="4"/>
      <c r="D198" s="4"/>
      <c r="E198" s="86">
        <v>22.77</v>
      </c>
      <c r="F198" s="57"/>
      <c r="I198" s="168" t="s">
        <v>1110</v>
      </c>
      <c r="J198" s="4"/>
    </row>
    <row r="199" spans="1:10" ht="15" customHeight="1">
      <c r="A199" s="159" t="s">
        <v>1111</v>
      </c>
      <c r="B199" s="4"/>
      <c r="C199" s="4"/>
      <c r="D199" s="4"/>
      <c r="E199" s="86">
        <v>36.89</v>
      </c>
      <c r="F199" s="57"/>
      <c r="I199" s="168" t="s">
        <v>1112</v>
      </c>
      <c r="J199" s="4"/>
    </row>
    <row r="200" spans="1:10" ht="15" customHeight="1">
      <c r="A200" s="159" t="s">
        <v>1113</v>
      </c>
      <c r="B200" s="4"/>
      <c r="C200" s="4"/>
      <c r="D200" s="4"/>
      <c r="E200" s="86">
        <v>4.12</v>
      </c>
      <c r="F200" s="57"/>
      <c r="I200" s="168" t="s">
        <v>1114</v>
      </c>
      <c r="J200" s="4"/>
    </row>
    <row r="201" spans="1:10" ht="15" customHeight="1">
      <c r="A201" s="159" t="s">
        <v>1115</v>
      </c>
      <c r="B201" s="4"/>
      <c r="C201" s="4"/>
      <c r="D201" s="4"/>
      <c r="E201" s="86">
        <v>11.94</v>
      </c>
      <c r="F201" s="57"/>
      <c r="I201" s="168" t="s">
        <v>1116</v>
      </c>
      <c r="J201" s="4"/>
    </row>
    <row r="202" spans="1:10" ht="15" customHeight="1">
      <c r="A202" s="159" t="s">
        <v>1117</v>
      </c>
      <c r="B202" s="4"/>
      <c r="C202" s="4"/>
      <c r="D202" s="4"/>
      <c r="E202" s="86">
        <v>43.76</v>
      </c>
      <c r="F202" s="57"/>
      <c r="I202" s="168" t="s">
        <v>1118</v>
      </c>
      <c r="J202" s="4"/>
    </row>
    <row r="203" spans="1:10" ht="15" customHeight="1">
      <c r="A203" s="159" t="s">
        <v>1150</v>
      </c>
      <c r="B203" s="4"/>
      <c r="C203" s="4"/>
      <c r="D203" s="159" t="s">
        <v>13</v>
      </c>
      <c r="E203" s="86">
        <v>8.12</v>
      </c>
      <c r="F203" s="57"/>
      <c r="I203" s="168" t="s">
        <v>389</v>
      </c>
      <c r="J203" s="4"/>
    </row>
    <row r="204" spans="1:10" ht="15" customHeight="1">
      <c r="A204" s="159" t="s">
        <v>1151</v>
      </c>
      <c r="B204" s="4"/>
      <c r="C204" s="4"/>
      <c r="D204" s="159" t="s">
        <v>13</v>
      </c>
      <c r="E204" s="86">
        <v>38.76</v>
      </c>
      <c r="F204" s="57"/>
      <c r="I204" s="168" t="s">
        <v>1152</v>
      </c>
      <c r="J204" s="4"/>
    </row>
    <row r="205" spans="1:10" ht="15" customHeight="1">
      <c r="A205" s="159" t="s">
        <v>1153</v>
      </c>
      <c r="B205" s="4"/>
      <c r="C205" s="4"/>
      <c r="D205" s="159" t="s">
        <v>13</v>
      </c>
      <c r="E205" s="86">
        <v>24.98</v>
      </c>
      <c r="F205" s="57"/>
      <c r="I205" s="168" t="s">
        <v>1154</v>
      </c>
      <c r="J205" s="4"/>
    </row>
    <row r="206" spans="1:10" ht="15" customHeight="1">
      <c r="A206" s="159" t="s">
        <v>1155</v>
      </c>
      <c r="B206" s="4"/>
      <c r="C206" s="4"/>
      <c r="D206" s="159" t="s">
        <v>13</v>
      </c>
      <c r="E206" s="65">
        <v>14.44</v>
      </c>
      <c r="F206" s="57"/>
      <c r="I206" s="168" t="s">
        <v>1156</v>
      </c>
      <c r="J206" s="4"/>
    </row>
    <row r="207" spans="1:13" ht="15" customHeight="1">
      <c r="A207" s="4"/>
      <c r="B207" s="4"/>
      <c r="C207" s="4"/>
      <c r="D207" s="4"/>
      <c r="E207" s="57"/>
      <c r="F207" s="57"/>
      <c r="G207" s="1"/>
      <c r="H207" s="1"/>
      <c r="I207" s="33"/>
      <c r="J207" s="4"/>
      <c r="K207" s="9"/>
      <c r="M207" s="23"/>
    </row>
    <row r="208" spans="1:13" ht="15" customHeight="1" thickBot="1">
      <c r="A208" s="47" t="s">
        <v>131</v>
      </c>
      <c r="B208" s="47"/>
      <c r="C208" s="4" t="s">
        <v>87</v>
      </c>
      <c r="D208" s="4"/>
      <c r="E208" s="23"/>
      <c r="F208" s="86"/>
      <c r="G208" s="68">
        <f>SUM(E197:E206)</f>
        <v>295.72</v>
      </c>
      <c r="H208" s="1"/>
      <c r="I208" s="33"/>
      <c r="J208" s="4"/>
      <c r="K208" s="9"/>
      <c r="M208" s="23"/>
    </row>
    <row r="209" spans="1:13" ht="15" customHeight="1" thickTop="1">
      <c r="A209" s="47"/>
      <c r="B209" s="47"/>
      <c r="C209" s="4"/>
      <c r="D209" s="4"/>
      <c r="E209" s="23"/>
      <c r="F209" s="86"/>
      <c r="G209" s="86"/>
      <c r="H209" s="1"/>
      <c r="I209" s="33"/>
      <c r="J209" s="4"/>
      <c r="K209" s="9"/>
      <c r="M209" s="23"/>
    </row>
    <row r="210" spans="1:13" ht="15" customHeight="1">
      <c r="A210" s="48" t="s">
        <v>551</v>
      </c>
      <c r="B210" s="47"/>
      <c r="C210" s="4"/>
      <c r="D210" s="4"/>
      <c r="E210" s="23"/>
      <c r="F210" s="60"/>
      <c r="G210" s="60"/>
      <c r="H210" s="25"/>
      <c r="I210" s="4"/>
      <c r="J210" s="4"/>
      <c r="K210" s="9"/>
      <c r="M210" s="23"/>
    </row>
    <row r="211" spans="1:13" ht="15" customHeight="1">
      <c r="A211" s="159" t="s">
        <v>1161</v>
      </c>
      <c r="B211" s="159"/>
      <c r="C211" s="4"/>
      <c r="D211" s="159" t="s">
        <v>13</v>
      </c>
      <c r="E211" s="49">
        <v>3059.76</v>
      </c>
      <c r="F211" s="60"/>
      <c r="G211" s="60"/>
      <c r="H211" s="25"/>
      <c r="I211" s="159" t="s">
        <v>118</v>
      </c>
      <c r="J211" s="4"/>
      <c r="K211" s="9"/>
      <c r="M211" s="23"/>
    </row>
    <row r="212" spans="1:13" ht="15" customHeight="1">
      <c r="A212" s="4"/>
      <c r="B212" s="4"/>
      <c r="C212" s="4"/>
      <c r="D212" s="4"/>
      <c r="E212" s="54"/>
      <c r="F212" s="60"/>
      <c r="G212" s="60"/>
      <c r="H212" s="25"/>
      <c r="I212" s="4"/>
      <c r="J212" s="4"/>
      <c r="K212" s="9"/>
      <c r="M212" s="23"/>
    </row>
    <row r="213" spans="1:13" ht="15" customHeight="1" thickBot="1">
      <c r="A213" s="69" t="s">
        <v>1162</v>
      </c>
      <c r="B213" s="47"/>
      <c r="C213" s="4" t="s">
        <v>87</v>
      </c>
      <c r="D213" s="4"/>
      <c r="E213" s="23"/>
      <c r="F213" s="60"/>
      <c r="G213" s="64">
        <f>SUM(E211:E211)</f>
        <v>3059.76</v>
      </c>
      <c r="H213" s="25"/>
      <c r="I213" s="4"/>
      <c r="J213" s="4"/>
      <c r="K213" s="9"/>
      <c r="M213" s="23"/>
    </row>
    <row r="214" spans="1:13" ht="15" customHeight="1" thickTop="1">
      <c r="A214" s="47"/>
      <c r="B214" s="47"/>
      <c r="C214" s="4"/>
      <c r="D214" s="4"/>
      <c r="E214" s="23"/>
      <c r="F214" s="86"/>
      <c r="G214" s="86"/>
      <c r="H214" s="1"/>
      <c r="I214" s="33"/>
      <c r="J214" s="4"/>
      <c r="K214" s="9"/>
      <c r="M214" s="23"/>
    </row>
    <row r="215" spans="1:13" ht="15" customHeight="1">
      <c r="A215" s="48" t="s">
        <v>1157</v>
      </c>
      <c r="B215" s="47"/>
      <c r="C215" s="4"/>
      <c r="D215" s="4"/>
      <c r="E215" s="23"/>
      <c r="F215" s="60"/>
      <c r="G215" s="60"/>
      <c r="H215" s="25"/>
      <c r="I215" s="4"/>
      <c r="J215" s="4"/>
      <c r="K215" s="9"/>
      <c r="M215" s="23"/>
    </row>
    <row r="216" spans="1:13" ht="15" customHeight="1">
      <c r="A216" s="159" t="s">
        <v>1158</v>
      </c>
      <c r="B216" s="159"/>
      <c r="C216" s="4"/>
      <c r="D216" s="159" t="s">
        <v>13</v>
      </c>
      <c r="E216" s="49">
        <v>576</v>
      </c>
      <c r="F216" s="60"/>
      <c r="G216" s="60"/>
      <c r="H216" s="25"/>
      <c r="I216" s="159" t="s">
        <v>1159</v>
      </c>
      <c r="J216" s="4"/>
      <c r="K216" s="9"/>
      <c r="M216" s="23"/>
    </row>
    <row r="217" spans="1:13" ht="15" customHeight="1">
      <c r="A217" s="4"/>
      <c r="B217" s="4"/>
      <c r="C217" s="4"/>
      <c r="D217" s="4"/>
      <c r="E217" s="54"/>
      <c r="F217" s="60"/>
      <c r="G217" s="60"/>
      <c r="H217" s="25"/>
      <c r="I217" s="4"/>
      <c r="J217" s="4"/>
      <c r="K217" s="9"/>
      <c r="M217" s="23"/>
    </row>
    <row r="218" spans="1:13" ht="15" customHeight="1" thickBot="1">
      <c r="A218" s="69" t="s">
        <v>1160</v>
      </c>
      <c r="B218" s="47"/>
      <c r="C218" s="4" t="s">
        <v>87</v>
      </c>
      <c r="D218" s="4"/>
      <c r="E218" s="23"/>
      <c r="F218" s="60"/>
      <c r="G218" s="64">
        <f>SUM(E216:E216)</f>
        <v>576</v>
      </c>
      <c r="H218" s="25"/>
      <c r="I218" s="4"/>
      <c r="J218" s="4"/>
      <c r="K218" s="9"/>
      <c r="M218" s="23"/>
    </row>
    <row r="219" spans="1:13" ht="15" customHeight="1" thickTop="1">
      <c r="A219" s="47"/>
      <c r="B219" s="47"/>
      <c r="C219" s="4"/>
      <c r="D219" s="4"/>
      <c r="E219" s="23"/>
      <c r="F219" s="86"/>
      <c r="G219" s="86"/>
      <c r="H219" s="1"/>
      <c r="I219" s="33"/>
      <c r="J219" s="4"/>
      <c r="K219" s="9"/>
      <c r="M219" s="23"/>
    </row>
    <row r="220" spans="1:13" ht="15" customHeight="1">
      <c r="A220" s="48" t="s">
        <v>217</v>
      </c>
      <c r="B220" s="47"/>
      <c r="C220" s="4"/>
      <c r="D220" s="4"/>
      <c r="E220" s="23"/>
      <c r="F220" s="60"/>
      <c r="G220" s="60"/>
      <c r="H220" s="25"/>
      <c r="I220" s="4"/>
      <c r="J220" s="4"/>
      <c r="K220" s="9"/>
      <c r="M220" s="23"/>
    </row>
    <row r="221" spans="1:13" ht="15" customHeight="1">
      <c r="A221" s="159" t="s">
        <v>1119</v>
      </c>
      <c r="B221" s="159"/>
      <c r="C221" s="4"/>
      <c r="D221" s="159"/>
      <c r="E221" s="49">
        <v>187.79</v>
      </c>
      <c r="F221" s="60"/>
      <c r="G221" s="60"/>
      <c r="H221" s="25"/>
      <c r="I221" s="159" t="s">
        <v>1120</v>
      </c>
      <c r="J221" s="4"/>
      <c r="K221" s="9"/>
      <c r="M221" s="23"/>
    </row>
    <row r="222" spans="1:13" ht="15" customHeight="1">
      <c r="A222" s="4"/>
      <c r="B222" s="4"/>
      <c r="C222" s="4"/>
      <c r="D222" s="4"/>
      <c r="E222" s="54"/>
      <c r="F222" s="60"/>
      <c r="G222" s="60"/>
      <c r="H222" s="25"/>
      <c r="I222" s="4"/>
      <c r="J222" s="4"/>
      <c r="K222" s="9"/>
      <c r="M222" s="23"/>
    </row>
    <row r="223" spans="1:13" ht="15" customHeight="1" thickBot="1">
      <c r="A223" s="69" t="s">
        <v>218</v>
      </c>
      <c r="B223" s="47"/>
      <c r="C223" s="4" t="s">
        <v>87</v>
      </c>
      <c r="D223" s="4"/>
      <c r="E223" s="23"/>
      <c r="F223" s="60"/>
      <c r="G223" s="64">
        <f>SUM(E221:E221)</f>
        <v>187.79</v>
      </c>
      <c r="H223" s="25"/>
      <c r="I223" s="4"/>
      <c r="J223" s="4"/>
      <c r="K223" s="9"/>
      <c r="M223" s="23"/>
    </row>
    <row r="224" spans="1:13" ht="15" customHeight="1" thickTop="1">
      <c r="A224" s="47"/>
      <c r="B224" s="47"/>
      <c r="C224" s="4"/>
      <c r="D224" s="4"/>
      <c r="E224" s="23"/>
      <c r="F224" s="86"/>
      <c r="G224" s="86"/>
      <c r="H224" s="1"/>
      <c r="I224" s="33"/>
      <c r="J224" s="4"/>
      <c r="K224" s="9"/>
      <c r="M224" s="23"/>
    </row>
    <row r="225" spans="1:13" ht="15" customHeight="1">
      <c r="A225" s="48" t="s">
        <v>100</v>
      </c>
      <c r="B225" s="47"/>
      <c r="C225" s="4"/>
      <c r="D225" s="4"/>
      <c r="E225" s="23"/>
      <c r="F225" s="60"/>
      <c r="G225" s="60"/>
      <c r="H225" s="25"/>
      <c r="I225" s="4"/>
      <c r="J225" s="4"/>
      <c r="K225" s="9"/>
      <c r="M225" s="23"/>
    </row>
    <row r="226" spans="1:13" ht="15" customHeight="1">
      <c r="A226" s="159" t="s">
        <v>1121</v>
      </c>
      <c r="B226" s="159"/>
      <c r="C226" s="4"/>
      <c r="D226" s="159"/>
      <c r="E226" s="49">
        <v>342.38</v>
      </c>
      <c r="F226" s="60"/>
      <c r="G226" s="60"/>
      <c r="H226" s="25"/>
      <c r="I226" s="159" t="s">
        <v>1122</v>
      </c>
      <c r="J226" s="4"/>
      <c r="K226" s="9"/>
      <c r="M226" s="23"/>
    </row>
    <row r="227" spans="1:13" ht="15" customHeight="1">
      <c r="A227" s="4"/>
      <c r="B227" s="4"/>
      <c r="C227" s="4"/>
      <c r="D227" s="4"/>
      <c r="E227" s="54"/>
      <c r="F227" s="60"/>
      <c r="G227" s="60"/>
      <c r="H227" s="25"/>
      <c r="I227" s="4"/>
      <c r="J227" s="4"/>
      <c r="K227" s="9"/>
      <c r="M227" s="23"/>
    </row>
    <row r="228" spans="1:13" ht="15" customHeight="1" thickBot="1">
      <c r="A228" s="69" t="s">
        <v>154</v>
      </c>
      <c r="B228" s="47"/>
      <c r="C228" s="4" t="s">
        <v>87</v>
      </c>
      <c r="D228" s="4"/>
      <c r="E228" s="23"/>
      <c r="F228" s="60"/>
      <c r="G228" s="64">
        <f>SUM(E226:E226)</f>
        <v>342.38</v>
      </c>
      <c r="H228" s="25"/>
      <c r="I228" s="4"/>
      <c r="J228" s="4"/>
      <c r="K228" s="9"/>
      <c r="M228" s="23"/>
    </row>
    <row r="229" spans="1:13" ht="15" customHeight="1" thickTop="1">
      <c r="A229" s="47"/>
      <c r="B229" s="47"/>
      <c r="C229" s="4"/>
      <c r="D229" s="4"/>
      <c r="E229" s="23"/>
      <c r="F229" s="86"/>
      <c r="G229" s="86"/>
      <c r="H229" s="1"/>
      <c r="I229" s="33"/>
      <c r="J229" s="4"/>
      <c r="K229" s="9"/>
      <c r="M229" s="23"/>
    </row>
    <row r="230" spans="1:13" ht="15" customHeight="1">
      <c r="A230" s="48" t="s">
        <v>206</v>
      </c>
      <c r="B230" s="47"/>
      <c r="C230" s="4"/>
      <c r="D230" s="4"/>
      <c r="E230" s="23"/>
      <c r="F230" s="60"/>
      <c r="G230" s="60"/>
      <c r="H230" s="25"/>
      <c r="I230" s="4"/>
      <c r="J230" s="4"/>
      <c r="K230" s="9"/>
      <c r="M230" s="23"/>
    </row>
    <row r="231" spans="1:13" ht="15" customHeight="1">
      <c r="A231" s="159" t="s">
        <v>1123</v>
      </c>
      <c r="B231" s="159"/>
      <c r="C231" s="4"/>
      <c r="D231" s="159"/>
      <c r="E231" s="49">
        <v>5202.62</v>
      </c>
      <c r="F231" s="60"/>
      <c r="G231" s="60"/>
      <c r="H231" s="25"/>
      <c r="I231" s="159" t="s">
        <v>1124</v>
      </c>
      <c r="J231" s="4"/>
      <c r="K231" s="9"/>
      <c r="M231" s="23"/>
    </row>
    <row r="232" spans="1:13" ht="15" customHeight="1">
      <c r="A232" s="4"/>
      <c r="B232" s="4"/>
      <c r="C232" s="4"/>
      <c r="D232" s="4"/>
      <c r="E232" s="54"/>
      <c r="F232" s="60"/>
      <c r="G232" s="60"/>
      <c r="H232" s="25"/>
      <c r="I232" s="4"/>
      <c r="J232" s="4"/>
      <c r="K232" s="9"/>
      <c r="M232" s="23"/>
    </row>
    <row r="233" spans="1:13" ht="15" customHeight="1" thickBot="1">
      <c r="A233" s="69" t="s">
        <v>478</v>
      </c>
      <c r="B233" s="47"/>
      <c r="C233" s="4" t="s">
        <v>87</v>
      </c>
      <c r="D233" s="4"/>
      <c r="E233" s="23"/>
      <c r="F233" s="60"/>
      <c r="G233" s="64">
        <f>SUM(E231:E231)</f>
        <v>5202.62</v>
      </c>
      <c r="H233" s="25"/>
      <c r="I233" s="4"/>
      <c r="J233" s="4"/>
      <c r="K233" s="9"/>
      <c r="M233" s="23"/>
    </row>
    <row r="234" spans="1:13" ht="15" customHeight="1" thickTop="1">
      <c r="A234" s="47"/>
      <c r="B234" s="47"/>
      <c r="C234" s="4"/>
      <c r="D234" s="4"/>
      <c r="E234" s="23"/>
      <c r="F234" s="86"/>
      <c r="G234" s="86"/>
      <c r="H234" s="1"/>
      <c r="I234" s="33"/>
      <c r="J234" s="4"/>
      <c r="K234" s="9"/>
      <c r="M234" s="23"/>
    </row>
    <row r="235" spans="1:13" ht="15" customHeight="1">
      <c r="A235" s="48" t="s">
        <v>117</v>
      </c>
      <c r="C235" s="13"/>
      <c r="D235" s="13"/>
      <c r="E235" s="60"/>
      <c r="F235" s="60"/>
      <c r="G235" s="25"/>
      <c r="H235" s="1"/>
      <c r="I235" s="33"/>
      <c r="J235" s="4"/>
      <c r="K235" s="9"/>
      <c r="M235" s="23"/>
    </row>
    <row r="236" spans="1:13" ht="15" customHeight="1">
      <c r="A236" s="159" t="s">
        <v>1125</v>
      </c>
      <c r="B236" s="4"/>
      <c r="C236" s="113"/>
      <c r="D236" s="13"/>
      <c r="E236" s="60">
        <v>20</v>
      </c>
      <c r="F236" s="60"/>
      <c r="G236" s="25"/>
      <c r="H236" s="1"/>
      <c r="I236" s="167" t="s">
        <v>1126</v>
      </c>
      <c r="J236" s="4"/>
      <c r="K236" s="9"/>
      <c r="M236" s="23"/>
    </row>
    <row r="237" spans="1:13" ht="15" customHeight="1">
      <c r="A237" s="159" t="s">
        <v>1163</v>
      </c>
      <c r="B237" s="4"/>
      <c r="C237" s="113"/>
      <c r="D237" s="162" t="s">
        <v>13</v>
      </c>
      <c r="E237" s="63">
        <v>20</v>
      </c>
      <c r="F237" s="60"/>
      <c r="G237" s="25"/>
      <c r="H237" s="1"/>
      <c r="I237" s="167" t="s">
        <v>1126</v>
      </c>
      <c r="J237" s="4"/>
      <c r="K237" s="9"/>
      <c r="M237" s="23"/>
    </row>
    <row r="238" spans="1:13" ht="15" customHeight="1">
      <c r="A238" s="48"/>
      <c r="B238" s="4"/>
      <c r="C238" s="13"/>
      <c r="D238" s="13"/>
      <c r="E238" s="60"/>
      <c r="F238" s="60"/>
      <c r="G238" s="25"/>
      <c r="H238" s="1"/>
      <c r="I238" s="33"/>
      <c r="J238" s="4"/>
      <c r="K238" s="9"/>
      <c r="M238" s="23"/>
    </row>
    <row r="239" spans="1:13" ht="15" customHeight="1" thickBot="1">
      <c r="A239" s="47" t="s">
        <v>36</v>
      </c>
      <c r="B239" s="4"/>
      <c r="C239" s="13"/>
      <c r="D239" s="13"/>
      <c r="E239" s="60"/>
      <c r="F239" s="60"/>
      <c r="G239" s="45">
        <f>SUM(E236:E237)</f>
        <v>40</v>
      </c>
      <c r="H239" s="1"/>
      <c r="I239" s="33"/>
      <c r="J239" s="4"/>
      <c r="K239" s="9"/>
      <c r="M239" s="23"/>
    </row>
    <row r="240" spans="1:13" ht="15" customHeight="1" thickTop="1">
      <c r="A240" s="47"/>
      <c r="B240" s="47"/>
      <c r="C240" s="4"/>
      <c r="D240" s="4"/>
      <c r="E240" s="23"/>
      <c r="F240" s="86"/>
      <c r="G240" s="86"/>
      <c r="H240" s="1"/>
      <c r="I240" s="33"/>
      <c r="J240" s="4"/>
      <c r="K240" s="9"/>
      <c r="M240" s="23"/>
    </row>
    <row r="241" spans="1:12" ht="15" customHeight="1">
      <c r="A241" s="48" t="s">
        <v>158</v>
      </c>
      <c r="B241" s="4"/>
      <c r="C241" s="4"/>
      <c r="D241" s="4"/>
      <c r="E241" s="51"/>
      <c r="F241" s="51"/>
      <c r="G241" s="1"/>
      <c r="H241" s="1"/>
      <c r="I241" s="4"/>
      <c r="J241" s="34"/>
      <c r="K241" s="9"/>
      <c r="L241" s="29"/>
    </row>
    <row r="242" spans="1:12" ht="15" customHeight="1">
      <c r="A242" s="159" t="s">
        <v>1127</v>
      </c>
      <c r="B242" s="4"/>
      <c r="C242" s="4"/>
      <c r="D242" s="4"/>
      <c r="E242" s="54">
        <v>229.21</v>
      </c>
      <c r="F242" s="51"/>
      <c r="G242" s="1"/>
      <c r="H242" s="1"/>
      <c r="I242" s="159" t="s">
        <v>370</v>
      </c>
      <c r="J242" s="117"/>
      <c r="K242" s="9"/>
      <c r="L242" s="29"/>
    </row>
    <row r="243" spans="1:12" ht="15" customHeight="1">
      <c r="A243" s="159" t="s">
        <v>1128</v>
      </c>
      <c r="B243" s="4"/>
      <c r="C243" s="4"/>
      <c r="D243" s="4"/>
      <c r="E243" s="54">
        <v>247.37</v>
      </c>
      <c r="F243" s="51"/>
      <c r="G243" s="1"/>
      <c r="H243" s="1"/>
      <c r="I243" s="159" t="s">
        <v>1129</v>
      </c>
      <c r="J243" s="34"/>
      <c r="K243" s="9"/>
      <c r="L243" s="29"/>
    </row>
    <row r="244" spans="1:12" ht="15" customHeight="1">
      <c r="A244" s="159" t="s">
        <v>1130</v>
      </c>
      <c r="B244" s="4"/>
      <c r="C244" s="4"/>
      <c r="D244" s="4"/>
      <c r="E244" s="54">
        <v>32.61</v>
      </c>
      <c r="F244" s="51"/>
      <c r="G244" s="1"/>
      <c r="H244" s="1"/>
      <c r="I244" s="159" t="s">
        <v>473</v>
      </c>
      <c r="J244" s="34"/>
      <c r="K244" s="9"/>
      <c r="L244" s="29"/>
    </row>
    <row r="245" spans="1:12" ht="15" customHeight="1">
      <c r="A245" s="159" t="s">
        <v>1164</v>
      </c>
      <c r="B245" s="4"/>
      <c r="C245" s="4"/>
      <c r="D245" s="159" t="s">
        <v>13</v>
      </c>
      <c r="E245" s="54">
        <v>50.25</v>
      </c>
      <c r="F245" s="51"/>
      <c r="G245" s="1"/>
      <c r="H245" s="1"/>
      <c r="I245" s="159" t="s">
        <v>1154</v>
      </c>
      <c r="J245" s="34"/>
      <c r="K245" s="9"/>
      <c r="L245" s="29"/>
    </row>
    <row r="246" spans="1:12" ht="15" customHeight="1">
      <c r="A246" s="159" t="s">
        <v>1165</v>
      </c>
      <c r="B246" s="4"/>
      <c r="C246" s="4"/>
      <c r="D246" s="159" t="s">
        <v>13</v>
      </c>
      <c r="E246" s="54">
        <v>1101.09</v>
      </c>
      <c r="F246" s="51"/>
      <c r="G246" s="1"/>
      <c r="H246" s="1"/>
      <c r="I246" s="159" t="s">
        <v>1166</v>
      </c>
      <c r="J246" s="34"/>
      <c r="K246" s="9"/>
      <c r="L246" s="29"/>
    </row>
    <row r="247" spans="1:12" ht="15" customHeight="1">
      <c r="A247" s="159" t="s">
        <v>1131</v>
      </c>
      <c r="B247" s="4"/>
      <c r="C247" s="4"/>
      <c r="D247" s="4"/>
      <c r="E247" s="49">
        <v>4.76</v>
      </c>
      <c r="F247" s="51"/>
      <c r="G247" s="1"/>
      <c r="H247" s="1"/>
      <c r="I247" s="159" t="s">
        <v>39</v>
      </c>
      <c r="J247" s="34"/>
      <c r="K247" s="9"/>
      <c r="L247" s="29"/>
    </row>
    <row r="248" spans="1:12" ht="15" customHeight="1">
      <c r="A248" s="4"/>
      <c r="B248" s="4"/>
      <c r="C248" s="4"/>
      <c r="D248" s="4"/>
      <c r="E248" s="51"/>
      <c r="F248" s="51"/>
      <c r="G248" s="1"/>
      <c r="H248" s="1"/>
      <c r="I248" s="4"/>
      <c r="J248" s="34"/>
      <c r="K248" s="9"/>
      <c r="L248" s="29"/>
    </row>
    <row r="249" spans="1:12" ht="15" customHeight="1" thickBot="1">
      <c r="A249" s="47" t="s">
        <v>159</v>
      </c>
      <c r="B249" s="5"/>
      <c r="C249" s="4" t="s">
        <v>87</v>
      </c>
      <c r="D249" s="4"/>
      <c r="E249" s="52"/>
      <c r="F249" s="52"/>
      <c r="G249" s="44">
        <f>SUM(E242:E247)</f>
        <v>1665.29</v>
      </c>
      <c r="H249" s="32"/>
      <c r="I249" s="4"/>
      <c r="J249" s="34"/>
      <c r="K249" s="9"/>
      <c r="L249" s="29"/>
    </row>
    <row r="250" spans="1:12" ht="15" customHeight="1" thickTop="1">
      <c r="A250" s="47"/>
      <c r="B250" s="5"/>
      <c r="C250" s="4"/>
      <c r="D250" s="4"/>
      <c r="E250" s="52"/>
      <c r="F250" s="52"/>
      <c r="G250" s="28"/>
      <c r="H250" s="32"/>
      <c r="I250" s="4"/>
      <c r="J250" s="34"/>
      <c r="K250" s="9"/>
      <c r="L250" s="29"/>
    </row>
    <row r="251" spans="1:12" ht="15" customHeight="1">
      <c r="A251" s="48" t="s">
        <v>226</v>
      </c>
      <c r="B251" s="5"/>
      <c r="C251" s="136"/>
      <c r="D251" s="4"/>
      <c r="E251" s="52"/>
      <c r="F251" s="52"/>
      <c r="G251" s="28"/>
      <c r="H251" s="32"/>
      <c r="I251" s="4"/>
      <c r="J251" s="34"/>
      <c r="K251" s="9"/>
      <c r="L251" s="29"/>
    </row>
    <row r="252" spans="1:12" ht="15" customHeight="1">
      <c r="A252" s="4" t="s">
        <v>43</v>
      </c>
      <c r="B252" s="4"/>
      <c r="C252" s="136" t="s">
        <v>13</v>
      </c>
      <c r="D252" s="172"/>
      <c r="E252" s="99">
        <v>327.9</v>
      </c>
      <c r="F252" s="52"/>
      <c r="G252" s="28"/>
      <c r="H252" s="32"/>
      <c r="I252" s="159" t="s">
        <v>223</v>
      </c>
      <c r="J252" s="34"/>
      <c r="K252" s="9"/>
      <c r="L252" s="29"/>
    </row>
    <row r="253" spans="1:12" ht="15" customHeight="1">
      <c r="A253" s="47"/>
      <c r="B253" s="5"/>
      <c r="C253" s="136"/>
      <c r="D253" s="4"/>
      <c r="E253" s="23"/>
      <c r="F253" s="52"/>
      <c r="G253" s="28"/>
      <c r="H253" s="32"/>
      <c r="I253" s="4"/>
      <c r="J253" s="34"/>
      <c r="K253" s="9"/>
      <c r="L253" s="29"/>
    </row>
    <row r="254" spans="1:12" ht="15" customHeight="1" thickBot="1">
      <c r="A254" s="47" t="s">
        <v>227</v>
      </c>
      <c r="B254" s="5"/>
      <c r="C254" s="136"/>
      <c r="D254" s="4"/>
      <c r="E254" s="52"/>
      <c r="F254" s="52"/>
      <c r="G254" s="119">
        <f>SUM(E252:E252)</f>
        <v>327.9</v>
      </c>
      <c r="H254" s="32"/>
      <c r="I254" s="4"/>
      <c r="J254" s="34"/>
      <c r="K254" s="9"/>
      <c r="L254" s="29"/>
    </row>
    <row r="255" spans="1:12" ht="15" customHeight="1" thickTop="1">
      <c r="A255" s="47"/>
      <c r="B255" s="5"/>
      <c r="C255" s="136"/>
      <c r="D255" s="4"/>
      <c r="E255" s="52"/>
      <c r="F255" s="52"/>
      <c r="G255" s="98"/>
      <c r="H255" s="32"/>
      <c r="I255" s="4"/>
      <c r="J255" s="34"/>
      <c r="K255" s="9"/>
      <c r="L255" s="29"/>
    </row>
    <row r="256" spans="1:12" ht="15" customHeight="1">
      <c r="A256" s="48" t="s">
        <v>355</v>
      </c>
      <c r="B256" s="5"/>
      <c r="C256" s="136"/>
      <c r="D256" s="4"/>
      <c r="E256" s="52"/>
      <c r="F256" s="52"/>
      <c r="G256" s="28"/>
      <c r="H256" s="32"/>
      <c r="I256" s="4"/>
      <c r="J256" s="34"/>
      <c r="K256" s="9"/>
      <c r="L256" s="29"/>
    </row>
    <row r="257" spans="1:12" ht="15" customHeight="1">
      <c r="A257" s="159" t="s">
        <v>356</v>
      </c>
      <c r="B257" s="4"/>
      <c r="C257" s="136" t="s">
        <v>13</v>
      </c>
      <c r="D257" s="172"/>
      <c r="E257" s="98">
        <v>32.4</v>
      </c>
      <c r="F257" s="52"/>
      <c r="G257" s="28"/>
      <c r="H257" s="32"/>
      <c r="I257" s="159" t="s">
        <v>54</v>
      </c>
      <c r="J257" s="34"/>
      <c r="K257" s="9"/>
      <c r="L257" s="29"/>
    </row>
    <row r="258" spans="1:12" ht="15" customHeight="1">
      <c r="A258" s="159" t="s">
        <v>356</v>
      </c>
      <c r="B258" s="4"/>
      <c r="C258" s="136"/>
      <c r="D258" s="172"/>
      <c r="E258" s="99">
        <v>19.5</v>
      </c>
      <c r="F258" s="52"/>
      <c r="G258" s="28"/>
      <c r="H258" s="32"/>
      <c r="I258" s="159" t="s">
        <v>599</v>
      </c>
      <c r="J258" s="34"/>
      <c r="K258" s="9"/>
      <c r="L258" s="29"/>
    </row>
    <row r="259" spans="1:12" ht="15" customHeight="1">
      <c r="A259" s="47"/>
      <c r="B259" s="5"/>
      <c r="C259" s="136"/>
      <c r="D259" s="4"/>
      <c r="E259" s="23"/>
      <c r="F259" s="52"/>
      <c r="G259" s="28"/>
      <c r="H259" s="32"/>
      <c r="I259" s="4"/>
      <c r="J259" s="34"/>
      <c r="K259" s="9"/>
      <c r="L259" s="29"/>
    </row>
    <row r="260" spans="1:12" ht="15" customHeight="1" thickBot="1">
      <c r="A260" s="47" t="s">
        <v>357</v>
      </c>
      <c r="B260" s="5"/>
      <c r="C260" s="136"/>
      <c r="D260" s="4"/>
      <c r="E260" s="52"/>
      <c r="F260" s="52"/>
      <c r="G260" s="119">
        <f>SUM(E257:E258)</f>
        <v>51.9</v>
      </c>
      <c r="H260" s="32"/>
      <c r="I260" s="4"/>
      <c r="J260" s="34"/>
      <c r="K260" s="9"/>
      <c r="L260" s="29"/>
    </row>
    <row r="261" spans="1:12" ht="15" customHeight="1" thickTop="1">
      <c r="A261" s="47"/>
      <c r="B261" s="5"/>
      <c r="C261" s="136"/>
      <c r="D261" s="4"/>
      <c r="E261" s="52"/>
      <c r="F261" s="52"/>
      <c r="G261" s="98"/>
      <c r="H261" s="32"/>
      <c r="I261" s="4"/>
      <c r="J261" s="34"/>
      <c r="K261" s="9"/>
      <c r="L261" s="29"/>
    </row>
    <row r="262" spans="1:12" ht="15" customHeight="1">
      <c r="A262" s="48" t="s">
        <v>28</v>
      </c>
      <c r="B262" s="5"/>
      <c r="C262" s="136"/>
      <c r="D262" s="4"/>
      <c r="E262" s="52"/>
      <c r="F262" s="52"/>
      <c r="G262" s="28"/>
      <c r="H262" s="32"/>
      <c r="I262" s="4"/>
      <c r="J262" s="34"/>
      <c r="K262" s="9"/>
      <c r="L262" s="29"/>
    </row>
    <row r="263" spans="1:12" ht="15" customHeight="1">
      <c r="A263" s="4" t="s">
        <v>43</v>
      </c>
      <c r="B263" s="4"/>
      <c r="C263" s="136" t="s">
        <v>13</v>
      </c>
      <c r="D263" s="172" t="s">
        <v>13</v>
      </c>
      <c r="E263" s="98">
        <v>2098.69</v>
      </c>
      <c r="F263" s="52"/>
      <c r="G263" s="28"/>
      <c r="H263" s="32"/>
      <c r="I263" s="4" t="s">
        <v>153</v>
      </c>
      <c r="J263" s="34"/>
      <c r="K263" s="9"/>
      <c r="L263" s="29"/>
    </row>
    <row r="264" spans="1:12" ht="15" customHeight="1">
      <c r="A264" s="4" t="s">
        <v>44</v>
      </c>
      <c r="B264" s="4"/>
      <c r="C264" s="136" t="s">
        <v>13</v>
      </c>
      <c r="D264" s="172" t="s">
        <v>13</v>
      </c>
      <c r="E264" s="99">
        <v>1626.61</v>
      </c>
      <c r="F264" s="52"/>
      <c r="G264" s="28"/>
      <c r="H264" s="32"/>
      <c r="I264" s="4" t="s">
        <v>153</v>
      </c>
      <c r="J264" s="34"/>
      <c r="K264" s="9"/>
      <c r="L264" s="29"/>
    </row>
    <row r="265" spans="1:12" ht="15" customHeight="1">
      <c r="A265" s="47"/>
      <c r="B265" s="5"/>
      <c r="C265" s="136"/>
      <c r="D265" s="4"/>
      <c r="E265" s="23"/>
      <c r="F265" s="52"/>
      <c r="G265" s="28"/>
      <c r="H265" s="32"/>
      <c r="I265" s="4"/>
      <c r="J265" s="34"/>
      <c r="K265" s="9"/>
      <c r="L265" s="29"/>
    </row>
    <row r="266" spans="1:12" ht="15" customHeight="1" thickBot="1">
      <c r="A266" s="47" t="s">
        <v>29</v>
      </c>
      <c r="B266" s="5"/>
      <c r="C266" s="136"/>
      <c r="D266" s="4"/>
      <c r="E266" s="52"/>
      <c r="F266" s="52"/>
      <c r="G266" s="119">
        <f>SUM(E263:E264)</f>
        <v>3725.3</v>
      </c>
      <c r="H266" s="32"/>
      <c r="I266" s="4"/>
      <c r="J266" s="34"/>
      <c r="K266" s="9"/>
      <c r="L266" s="29"/>
    </row>
    <row r="267" spans="1:12" ht="15" customHeight="1" thickTop="1">
      <c r="A267" s="47"/>
      <c r="B267" s="5"/>
      <c r="C267" s="4"/>
      <c r="D267" s="4"/>
      <c r="E267" s="52"/>
      <c r="F267" s="52"/>
      <c r="G267" s="28"/>
      <c r="H267" s="32"/>
      <c r="I267" s="4"/>
      <c r="J267" s="34"/>
      <c r="K267" s="9"/>
      <c r="L267" s="29"/>
    </row>
    <row r="268" spans="1:12" ht="15" customHeight="1">
      <c r="A268" s="48" t="s">
        <v>467</v>
      </c>
      <c r="B268" s="5"/>
      <c r="C268" s="136"/>
      <c r="D268" s="4"/>
      <c r="E268" s="52"/>
      <c r="F268" s="52"/>
      <c r="G268" s="28"/>
      <c r="H268" s="32"/>
      <c r="I268" s="4"/>
      <c r="J268" s="34"/>
      <c r="K268" s="9"/>
      <c r="L268" s="29"/>
    </row>
    <row r="269" spans="1:12" ht="15" customHeight="1">
      <c r="A269" s="4" t="s">
        <v>43</v>
      </c>
      <c r="B269" s="4"/>
      <c r="C269" s="136" t="s">
        <v>13</v>
      </c>
      <c r="D269" s="172" t="s">
        <v>13</v>
      </c>
      <c r="E269" s="98">
        <v>709.65</v>
      </c>
      <c r="F269" s="52"/>
      <c r="G269" s="28"/>
      <c r="H269" s="32"/>
      <c r="I269" s="4" t="s">
        <v>153</v>
      </c>
      <c r="J269" s="34"/>
      <c r="K269" s="9"/>
      <c r="L269" s="29"/>
    </row>
    <row r="270" spans="1:12" ht="15" customHeight="1">
      <c r="A270" s="4" t="s">
        <v>44</v>
      </c>
      <c r="B270" s="4"/>
      <c r="C270" s="136" t="s">
        <v>13</v>
      </c>
      <c r="D270" s="172" t="s">
        <v>13</v>
      </c>
      <c r="E270" s="99">
        <v>304.35</v>
      </c>
      <c r="F270" s="52"/>
      <c r="G270" s="28"/>
      <c r="H270" s="32"/>
      <c r="I270" s="4" t="s">
        <v>153</v>
      </c>
      <c r="J270" s="34"/>
      <c r="K270" s="9"/>
      <c r="L270" s="29"/>
    </row>
    <row r="271" spans="1:12" ht="15" customHeight="1">
      <c r="A271" s="47"/>
      <c r="B271" s="5"/>
      <c r="C271" s="136"/>
      <c r="D271" s="4"/>
      <c r="E271" s="23"/>
      <c r="F271" s="52"/>
      <c r="G271" s="28"/>
      <c r="H271" s="32"/>
      <c r="I271" s="4"/>
      <c r="J271" s="34"/>
      <c r="K271" s="9"/>
      <c r="L271" s="29"/>
    </row>
    <row r="272" spans="1:12" ht="15" customHeight="1" thickBot="1">
      <c r="A272" s="47" t="s">
        <v>468</v>
      </c>
      <c r="B272" s="5"/>
      <c r="C272" s="136"/>
      <c r="D272" s="4"/>
      <c r="E272" s="52"/>
      <c r="F272" s="52"/>
      <c r="G272" s="119">
        <f>SUM(E269:E270)</f>
        <v>1014</v>
      </c>
      <c r="H272" s="32"/>
      <c r="I272" s="4"/>
      <c r="J272" s="34"/>
      <c r="K272" s="9"/>
      <c r="L272" s="29"/>
    </row>
    <row r="273" spans="1:12" ht="15" customHeight="1" thickTop="1">
      <c r="A273" s="47"/>
      <c r="B273" s="5"/>
      <c r="C273" s="4"/>
      <c r="D273" s="4"/>
      <c r="E273" s="52"/>
      <c r="F273" s="52"/>
      <c r="G273" s="28"/>
      <c r="H273" s="32"/>
      <c r="I273" s="4"/>
      <c r="J273" s="34"/>
      <c r="K273" s="9"/>
      <c r="L273" s="29"/>
    </row>
    <row r="274" spans="1:12" ht="15" customHeight="1">
      <c r="A274" s="48" t="s">
        <v>168</v>
      </c>
      <c r="B274" s="5"/>
      <c r="C274" s="4"/>
      <c r="D274" s="4"/>
      <c r="E274" s="52"/>
      <c r="F274" s="52"/>
      <c r="G274" s="28"/>
      <c r="H274" s="32"/>
      <c r="I274" s="4"/>
      <c r="J274" s="34"/>
      <c r="K274" s="9"/>
      <c r="L274" s="29"/>
    </row>
    <row r="275" spans="1:12" ht="15" customHeight="1">
      <c r="A275" s="159" t="s">
        <v>1132</v>
      </c>
      <c r="B275" s="4"/>
      <c r="C275" s="114"/>
      <c r="D275" s="159"/>
      <c r="E275" s="99">
        <v>3078.09</v>
      </c>
      <c r="F275" s="52"/>
      <c r="G275" s="28"/>
      <c r="H275" s="32"/>
      <c r="I275" s="159" t="s">
        <v>1133</v>
      </c>
      <c r="J275" s="34"/>
      <c r="K275" s="9"/>
      <c r="L275" s="29"/>
    </row>
    <row r="276" spans="1:12" ht="15" customHeight="1">
      <c r="A276" s="47"/>
      <c r="B276" s="5"/>
      <c r="C276" s="4"/>
      <c r="D276" s="4"/>
      <c r="E276" s="52"/>
      <c r="F276" s="52"/>
      <c r="G276" s="28"/>
      <c r="H276" s="32"/>
      <c r="I276" s="4"/>
      <c r="J276" s="34"/>
      <c r="K276" s="9"/>
      <c r="L276" s="29"/>
    </row>
    <row r="277" spans="1:12" ht="15" customHeight="1" thickBot="1">
      <c r="A277" s="47" t="s">
        <v>169</v>
      </c>
      <c r="B277" s="5"/>
      <c r="C277" s="4"/>
      <c r="D277" s="4"/>
      <c r="E277" s="52"/>
      <c r="F277" s="52"/>
      <c r="G277" s="44">
        <f>SUM(E275)</f>
        <v>3078.09</v>
      </c>
      <c r="H277" s="32"/>
      <c r="I277" s="4"/>
      <c r="J277" s="34"/>
      <c r="K277" s="9"/>
      <c r="L277" s="29"/>
    </row>
    <row r="278" spans="1:12" ht="15" customHeight="1" thickTop="1">
      <c r="A278" s="47"/>
      <c r="B278" s="5"/>
      <c r="C278" s="4"/>
      <c r="D278" s="4"/>
      <c r="E278" s="52"/>
      <c r="F278" s="52"/>
      <c r="G278" s="28"/>
      <c r="H278" s="32"/>
      <c r="I278" s="4"/>
      <c r="J278" s="34"/>
      <c r="K278" s="9"/>
      <c r="L278" s="29"/>
    </row>
    <row r="279" spans="1:12" ht="15" customHeight="1">
      <c r="A279" s="48" t="s">
        <v>170</v>
      </c>
      <c r="B279" s="5"/>
      <c r="C279" s="4"/>
      <c r="D279" s="4"/>
      <c r="E279" s="52"/>
      <c r="F279" s="52"/>
      <c r="G279" s="28"/>
      <c r="H279" s="32"/>
      <c r="I279" s="4"/>
      <c r="J279" s="34"/>
      <c r="K279" s="9"/>
      <c r="L279" s="29"/>
    </row>
    <row r="280" spans="1:12" ht="15" customHeight="1">
      <c r="A280" s="159" t="s">
        <v>1132</v>
      </c>
      <c r="B280" s="4"/>
      <c r="C280" s="114"/>
      <c r="D280" s="159"/>
      <c r="E280" s="99">
        <v>213.38</v>
      </c>
      <c r="F280" s="52"/>
      <c r="G280" s="28"/>
      <c r="H280" s="32"/>
      <c r="I280" s="159" t="s">
        <v>1134</v>
      </c>
      <c r="J280" s="34"/>
      <c r="K280" s="9"/>
      <c r="L280" s="29"/>
    </row>
    <row r="281" spans="1:12" ht="15" customHeight="1">
      <c r="A281" s="47"/>
      <c r="B281" s="5"/>
      <c r="C281" s="4"/>
      <c r="D281" s="4"/>
      <c r="E281" s="52"/>
      <c r="F281" s="52"/>
      <c r="G281" s="28"/>
      <c r="H281" s="32"/>
      <c r="I281" s="4"/>
      <c r="J281" s="34"/>
      <c r="K281" s="9"/>
      <c r="L281" s="29"/>
    </row>
    <row r="282" spans="1:12" ht="15" customHeight="1" thickBot="1">
      <c r="A282" s="47" t="s">
        <v>171</v>
      </c>
      <c r="B282" s="5"/>
      <c r="C282" s="4"/>
      <c r="D282" s="4"/>
      <c r="E282" s="52"/>
      <c r="F282" s="52"/>
      <c r="G282" s="44">
        <f>SUM(E280)</f>
        <v>213.38</v>
      </c>
      <c r="H282" s="32"/>
      <c r="I282" s="4"/>
      <c r="J282" s="34"/>
      <c r="K282" s="9"/>
      <c r="L282" s="29"/>
    </row>
    <row r="283" spans="1:12" ht="15.75" thickTop="1">
      <c r="A283" s="47"/>
      <c r="B283" s="5"/>
      <c r="C283" s="4"/>
      <c r="D283" s="4"/>
      <c r="E283" s="52"/>
      <c r="F283" s="52"/>
      <c r="G283" s="28"/>
      <c r="H283" s="32"/>
      <c r="I283" s="4"/>
      <c r="J283" s="34"/>
      <c r="K283" s="9"/>
      <c r="L283" s="29"/>
    </row>
    <row r="284" spans="1:12" ht="15">
      <c r="A284" s="48" t="s">
        <v>69</v>
      </c>
      <c r="B284" s="5"/>
      <c r="C284" s="4"/>
      <c r="D284" s="4"/>
      <c r="E284" s="52"/>
      <c r="F284" s="52"/>
      <c r="G284" s="28"/>
      <c r="H284" s="32"/>
      <c r="I284" s="4"/>
      <c r="J284" s="34"/>
      <c r="K284" s="9"/>
      <c r="L284" s="29"/>
    </row>
    <row r="285" spans="1:12" ht="14.25">
      <c r="A285" s="159" t="s">
        <v>1135</v>
      </c>
      <c r="B285" s="4"/>
      <c r="C285" s="114"/>
      <c r="D285" s="4"/>
      <c r="E285" s="99">
        <v>90.46</v>
      </c>
      <c r="F285" s="52"/>
      <c r="G285" s="28"/>
      <c r="H285" s="32"/>
      <c r="I285" s="159" t="s">
        <v>164</v>
      </c>
      <c r="J285" s="34"/>
      <c r="K285" s="9"/>
      <c r="L285" s="29"/>
    </row>
    <row r="286" spans="1:12" ht="15">
      <c r="A286" s="47"/>
      <c r="B286" s="5"/>
      <c r="C286" s="4"/>
      <c r="D286" s="4"/>
      <c r="E286" s="52"/>
      <c r="F286" s="52"/>
      <c r="G286" s="28"/>
      <c r="H286" s="32"/>
      <c r="I286" s="4"/>
      <c r="J286" s="34"/>
      <c r="K286" s="9"/>
      <c r="L286" s="29"/>
    </row>
    <row r="287" spans="1:12" ht="15.75" thickBot="1">
      <c r="A287" s="47" t="s">
        <v>70</v>
      </c>
      <c r="B287" s="5"/>
      <c r="C287" s="4"/>
      <c r="D287" s="4"/>
      <c r="E287" s="52"/>
      <c r="F287" s="52"/>
      <c r="G287" s="44">
        <f>SUM(E285)</f>
        <v>90.46</v>
      </c>
      <c r="H287" s="32"/>
      <c r="I287" s="4"/>
      <c r="J287" s="34"/>
      <c r="K287" s="9"/>
      <c r="L287" s="29"/>
    </row>
    <row r="288" spans="1:12" ht="15.75" thickTop="1">
      <c r="A288" s="47"/>
      <c r="B288" s="5"/>
      <c r="C288" s="4"/>
      <c r="D288" s="4"/>
      <c r="E288" s="52"/>
      <c r="F288" s="52"/>
      <c r="G288" s="28"/>
      <c r="H288" s="32"/>
      <c r="I288" s="4"/>
      <c r="J288" s="34"/>
      <c r="K288" s="9"/>
      <c r="L288" s="29"/>
    </row>
    <row r="289" spans="1:12" ht="15">
      <c r="A289" s="48" t="s">
        <v>849</v>
      </c>
      <c r="B289" s="5"/>
      <c r="C289" s="4"/>
      <c r="D289" s="4"/>
      <c r="E289" s="52"/>
      <c r="F289" s="52"/>
      <c r="G289" s="28"/>
      <c r="H289" s="32"/>
      <c r="I289" s="4"/>
      <c r="J289" s="34"/>
      <c r="K289" s="9"/>
      <c r="L289" s="29"/>
    </row>
    <row r="290" spans="1:12" ht="14.25">
      <c r="A290" s="159" t="s">
        <v>1167</v>
      </c>
      <c r="B290" s="4"/>
      <c r="C290" s="114"/>
      <c r="D290" s="159" t="s">
        <v>13</v>
      </c>
      <c r="E290" s="99">
        <v>1750.98</v>
      </c>
      <c r="F290" s="52"/>
      <c r="G290" s="28"/>
      <c r="H290" s="32"/>
      <c r="I290" s="159" t="s">
        <v>1168</v>
      </c>
      <c r="J290" s="34"/>
      <c r="K290" s="9"/>
      <c r="L290" s="29"/>
    </row>
    <row r="291" spans="1:12" ht="15">
      <c r="A291" s="47"/>
      <c r="B291" s="5"/>
      <c r="C291" s="4"/>
      <c r="D291" s="4"/>
      <c r="E291" s="52"/>
      <c r="F291" s="52"/>
      <c r="G291" s="28"/>
      <c r="H291" s="32"/>
      <c r="I291" s="4"/>
      <c r="J291" s="34"/>
      <c r="K291" s="9"/>
      <c r="L291" s="29"/>
    </row>
    <row r="292" spans="1:12" ht="15.75" thickBot="1">
      <c r="A292" s="47" t="s">
        <v>852</v>
      </c>
      <c r="B292" s="5"/>
      <c r="C292" s="4"/>
      <c r="D292" s="4"/>
      <c r="E292" s="52"/>
      <c r="F292" s="52"/>
      <c r="G292" s="44">
        <f>SUM(E290)</f>
        <v>1750.98</v>
      </c>
      <c r="H292" s="32"/>
      <c r="I292" s="4"/>
      <c r="J292" s="34"/>
      <c r="K292" s="9"/>
      <c r="L292" s="29"/>
    </row>
    <row r="293" spans="1:12" ht="15.75" thickTop="1">
      <c r="A293" s="47"/>
      <c r="B293" s="5"/>
      <c r="C293" s="4"/>
      <c r="D293" s="4"/>
      <c r="E293" s="52"/>
      <c r="F293" s="52"/>
      <c r="G293" s="28"/>
      <c r="H293" s="32"/>
      <c r="I293" s="4"/>
      <c r="J293" s="34"/>
      <c r="K293" s="9"/>
      <c r="L293" s="29"/>
    </row>
    <row r="294" spans="1:12" ht="15">
      <c r="A294" s="48" t="s">
        <v>102</v>
      </c>
      <c r="B294" s="5"/>
      <c r="C294" s="4"/>
      <c r="D294" s="4"/>
      <c r="E294" s="52"/>
      <c r="F294" s="52"/>
      <c r="G294" s="28"/>
      <c r="H294" s="32"/>
      <c r="I294" s="4"/>
      <c r="J294" s="34"/>
      <c r="K294" s="9"/>
      <c r="L294" s="29"/>
    </row>
    <row r="295" spans="1:12" ht="14.25">
      <c r="A295" s="159" t="s">
        <v>1136</v>
      </c>
      <c r="B295" s="4"/>
      <c r="C295" s="114"/>
      <c r="D295" s="4"/>
      <c r="E295" s="99">
        <v>2690.23</v>
      </c>
      <c r="F295" s="52"/>
      <c r="G295" s="28"/>
      <c r="H295" s="32"/>
      <c r="I295" s="159" t="s">
        <v>1137</v>
      </c>
      <c r="J295" s="34"/>
      <c r="K295" s="9"/>
      <c r="L295" s="29"/>
    </row>
    <row r="296" spans="1:12" ht="15">
      <c r="A296" s="47"/>
      <c r="B296" s="5"/>
      <c r="C296" s="4"/>
      <c r="D296" s="4"/>
      <c r="E296" s="52"/>
      <c r="F296" s="52"/>
      <c r="G296" s="28"/>
      <c r="H296" s="32"/>
      <c r="I296" s="4"/>
      <c r="J296" s="34"/>
      <c r="K296" s="9"/>
      <c r="L296" s="29"/>
    </row>
    <row r="297" spans="1:12" ht="15.75" thickBot="1">
      <c r="A297" s="47" t="s">
        <v>156</v>
      </c>
      <c r="B297" s="5"/>
      <c r="C297" s="4"/>
      <c r="D297" s="4"/>
      <c r="E297" s="52"/>
      <c r="F297" s="52"/>
      <c r="G297" s="44">
        <f>SUM(E295)</f>
        <v>2690.23</v>
      </c>
      <c r="H297" s="32"/>
      <c r="I297" s="4"/>
      <c r="J297" s="34"/>
      <c r="K297" s="9"/>
      <c r="L297" s="29"/>
    </row>
    <row r="298" spans="1:12" ht="15.75" thickTop="1">
      <c r="A298" s="47"/>
      <c r="B298" s="5"/>
      <c r="C298" s="4"/>
      <c r="D298" s="4"/>
      <c r="E298" s="52"/>
      <c r="F298" s="52"/>
      <c r="G298" s="28"/>
      <c r="H298" s="32"/>
      <c r="I298" s="4"/>
      <c r="J298" s="34"/>
      <c r="K298" s="9"/>
      <c r="L298" s="29"/>
    </row>
    <row r="299" spans="1:12" ht="15">
      <c r="A299" s="48" t="s">
        <v>55</v>
      </c>
      <c r="B299" s="5"/>
      <c r="C299" s="4"/>
      <c r="D299" s="4"/>
      <c r="E299" s="52"/>
      <c r="F299" s="52"/>
      <c r="G299" s="28"/>
      <c r="H299" s="32"/>
      <c r="I299" s="4"/>
      <c r="J299" s="34"/>
      <c r="K299" s="9"/>
      <c r="L299" s="29"/>
    </row>
    <row r="300" spans="1:12" ht="14.25">
      <c r="A300" s="159" t="s">
        <v>1138</v>
      </c>
      <c r="B300" s="4"/>
      <c r="C300" s="114"/>
      <c r="D300" s="4"/>
      <c r="E300" s="99">
        <v>570.86</v>
      </c>
      <c r="F300" s="52"/>
      <c r="G300" s="28"/>
      <c r="H300" s="32"/>
      <c r="I300" s="159" t="s">
        <v>164</v>
      </c>
      <c r="J300" s="34"/>
      <c r="K300" s="9"/>
      <c r="L300" s="29"/>
    </row>
    <row r="301" spans="1:12" ht="15">
      <c r="A301" s="47"/>
      <c r="B301" s="5"/>
      <c r="C301" s="4"/>
      <c r="D301" s="4"/>
      <c r="E301" s="52"/>
      <c r="F301" s="52"/>
      <c r="G301" s="28"/>
      <c r="H301" s="32"/>
      <c r="I301" s="4"/>
      <c r="J301" s="34"/>
      <c r="K301" s="9"/>
      <c r="L301" s="29"/>
    </row>
    <row r="302" spans="1:12" ht="15.75" thickBot="1">
      <c r="A302" s="47" t="s">
        <v>56</v>
      </c>
      <c r="B302" s="5"/>
      <c r="C302" s="4"/>
      <c r="D302" s="4"/>
      <c r="E302" s="52"/>
      <c r="F302" s="52"/>
      <c r="G302" s="44">
        <f>SUM(E300)</f>
        <v>570.86</v>
      </c>
      <c r="H302" s="32"/>
      <c r="I302" s="4"/>
      <c r="J302" s="34"/>
      <c r="K302" s="9"/>
      <c r="L302" s="29"/>
    </row>
    <row r="303" spans="1:12" ht="15.75" thickTop="1">
      <c r="A303" s="47"/>
      <c r="B303" s="5"/>
      <c r="C303" s="4"/>
      <c r="D303" s="4"/>
      <c r="E303" s="52"/>
      <c r="F303" s="52"/>
      <c r="G303" s="28"/>
      <c r="H303" s="32"/>
      <c r="I303" s="4"/>
      <c r="J303" s="34"/>
      <c r="K303" s="9"/>
      <c r="L303" s="29"/>
    </row>
    <row r="304" spans="1:12" ht="15" customHeight="1" thickBot="1">
      <c r="A304" s="11"/>
      <c r="B304" s="11"/>
      <c r="C304" s="8"/>
      <c r="D304" s="8"/>
      <c r="E304" s="148">
        <f>SUM(E114:E303)+E85</f>
        <v>62753.88</v>
      </c>
      <c r="F304" s="149"/>
      <c r="G304" s="148">
        <f>SUM(G114:G303)+G85</f>
        <v>62753.88000000001</v>
      </c>
      <c r="H304" s="1"/>
      <c r="I304" s="39" t="s">
        <v>6</v>
      </c>
      <c r="J304" s="4"/>
      <c r="K304" s="9"/>
      <c r="L304" s="29"/>
    </row>
    <row r="305" spans="1:12" ht="15.75" thickTop="1">
      <c r="A305" s="13"/>
      <c r="B305" s="13"/>
      <c r="C305" s="13"/>
      <c r="D305" s="13"/>
      <c r="E305" s="53"/>
      <c r="F305" s="53"/>
      <c r="I305" s="24" t="s">
        <v>1139</v>
      </c>
      <c r="L305" s="29"/>
    </row>
    <row r="306" spans="1:12" ht="15">
      <c r="A306" s="13"/>
      <c r="B306" s="13"/>
      <c r="C306" s="13"/>
      <c r="D306" s="13"/>
      <c r="E306" s="53"/>
      <c r="F306" s="53"/>
      <c r="I306" s="24"/>
      <c r="L306" s="29"/>
    </row>
    <row r="307" spans="1:12" ht="15.75">
      <c r="A307" s="157" t="s">
        <v>258</v>
      </c>
      <c r="C307" s="13"/>
      <c r="D307" s="70"/>
      <c r="E307" s="70"/>
      <c r="F307" s="30"/>
      <c r="G307" s="30"/>
      <c r="H307" s="13"/>
      <c r="I307" s="89"/>
      <c r="J307" s="14"/>
      <c r="L307" s="29"/>
    </row>
    <row r="308" spans="3:12" ht="15">
      <c r="C308" s="13"/>
      <c r="D308" s="70"/>
      <c r="E308" s="70"/>
      <c r="F308" s="30"/>
      <c r="G308" s="30"/>
      <c r="H308" s="13"/>
      <c r="I308" s="89"/>
      <c r="J308" s="14"/>
      <c r="L308" s="29"/>
    </row>
    <row r="309" spans="1:21" ht="15">
      <c r="A309" s="88" t="s">
        <v>265</v>
      </c>
      <c r="B309" s="19"/>
      <c r="C309" s="137"/>
      <c r="D309" s="13"/>
      <c r="E309" s="109"/>
      <c r="F309" s="13"/>
      <c r="G309" s="110"/>
      <c r="H309" s="13"/>
      <c r="I309" s="24"/>
      <c r="J309" s="22"/>
      <c r="K309" s="23"/>
      <c r="M309" s="23"/>
      <c r="S309" s="23"/>
      <c r="U309" s="23"/>
    </row>
    <row r="310" spans="1:21" ht="15">
      <c r="A310" s="163" t="s">
        <v>1140</v>
      </c>
      <c r="B310" s="4"/>
      <c r="C310" s="137"/>
      <c r="D310" s="159" t="s">
        <v>13</v>
      </c>
      <c r="E310" s="49">
        <v>1437.56</v>
      </c>
      <c r="F310" s="13"/>
      <c r="G310" s="110"/>
      <c r="H310" s="13"/>
      <c r="I310" s="162" t="s">
        <v>113</v>
      </c>
      <c r="J310" s="22"/>
      <c r="K310" s="23"/>
      <c r="M310" s="23"/>
      <c r="S310" s="23"/>
      <c r="U310" s="23"/>
    </row>
    <row r="311" spans="1:21" ht="15">
      <c r="A311" s="19"/>
      <c r="B311" s="19"/>
      <c r="C311" s="137"/>
      <c r="D311" s="13"/>
      <c r="E311" s="109"/>
      <c r="F311" s="13"/>
      <c r="G311" s="110"/>
      <c r="H311" s="13"/>
      <c r="I311" s="24"/>
      <c r="J311" s="22"/>
      <c r="K311" s="23"/>
      <c r="M311" s="23"/>
      <c r="S311" s="23"/>
      <c r="U311" s="23"/>
    </row>
    <row r="312" spans="1:21" ht="15.75" thickBot="1">
      <c r="A312" s="27" t="s">
        <v>266</v>
      </c>
      <c r="B312" s="19"/>
      <c r="C312" s="137"/>
      <c r="D312" s="13"/>
      <c r="E312" s="109"/>
      <c r="F312" s="13"/>
      <c r="G312" s="96">
        <f>SUM(E310:E310)</f>
        <v>1437.56</v>
      </c>
      <c r="H312" s="13"/>
      <c r="I312" s="24"/>
      <c r="J312" s="22"/>
      <c r="K312" s="23"/>
      <c r="M312" s="23"/>
      <c r="S312" s="23"/>
      <c r="U312" s="23"/>
    </row>
    <row r="313" spans="1:21" ht="15.75" thickTop="1">
      <c r="A313" s="27"/>
      <c r="B313" s="19"/>
      <c r="C313" s="137"/>
      <c r="D313" s="13"/>
      <c r="E313" s="109"/>
      <c r="F313" s="13"/>
      <c r="H313" s="13"/>
      <c r="I313" s="24"/>
      <c r="J313" s="22"/>
      <c r="K313" s="23"/>
      <c r="M313" s="23"/>
      <c r="S313" s="23"/>
      <c r="U313" s="23"/>
    </row>
    <row r="314" spans="1:21" ht="15">
      <c r="A314" s="88" t="s">
        <v>439</v>
      </c>
      <c r="B314" s="19"/>
      <c r="C314" s="137"/>
      <c r="D314" s="13"/>
      <c r="E314" s="109"/>
      <c r="F314" s="13"/>
      <c r="G314" s="110"/>
      <c r="H314" s="13"/>
      <c r="I314" s="24"/>
      <c r="J314" s="22"/>
      <c r="K314" s="23"/>
      <c r="M314" s="23"/>
      <c r="S314" s="23"/>
      <c r="U314" s="23"/>
    </row>
    <row r="315" spans="1:21" ht="15">
      <c r="A315" s="163" t="s">
        <v>1141</v>
      </c>
      <c r="B315" s="4"/>
      <c r="C315" s="137"/>
      <c r="D315" s="159"/>
      <c r="E315" s="49">
        <v>1274.05</v>
      </c>
      <c r="F315" s="13"/>
      <c r="G315" s="110"/>
      <c r="H315" s="13"/>
      <c r="I315" s="162" t="s">
        <v>475</v>
      </c>
      <c r="J315" s="22"/>
      <c r="K315" s="23"/>
      <c r="M315" s="23"/>
      <c r="S315" s="23"/>
      <c r="U315" s="23"/>
    </row>
    <row r="316" spans="1:21" ht="15">
      <c r="A316" s="19"/>
      <c r="B316" s="19"/>
      <c r="C316" s="137"/>
      <c r="D316" s="13"/>
      <c r="E316" s="109"/>
      <c r="F316" s="13"/>
      <c r="G316" s="110"/>
      <c r="H316" s="13"/>
      <c r="I316" s="24"/>
      <c r="J316" s="22"/>
      <c r="K316" s="23"/>
      <c r="M316" s="23"/>
      <c r="S316" s="23"/>
      <c r="U316" s="23"/>
    </row>
    <row r="317" spans="1:21" ht="15.75" thickBot="1">
      <c r="A317" s="27" t="s">
        <v>440</v>
      </c>
      <c r="B317" s="19"/>
      <c r="C317" s="137"/>
      <c r="D317" s="13"/>
      <c r="E317" s="109"/>
      <c r="F317" s="13"/>
      <c r="G317" s="96">
        <f>SUM(E315:E315)</f>
        <v>1274.05</v>
      </c>
      <c r="H317" s="13"/>
      <c r="I317" s="24"/>
      <c r="J317" s="22"/>
      <c r="K317" s="23"/>
      <c r="M317" s="23"/>
      <c r="S317" s="23"/>
      <c r="U317" s="23"/>
    </row>
    <row r="318" spans="1:21" ht="15" thickTop="1">
      <c r="A318" s="14"/>
      <c r="B318" s="18"/>
      <c r="C318" s="29"/>
      <c r="D318" s="22"/>
      <c r="E318" s="23"/>
      <c r="F318" s="23"/>
      <c r="G318" s="23"/>
      <c r="H318" s="23"/>
      <c r="I318" s="23"/>
      <c r="J318" s="22"/>
      <c r="K318" s="23"/>
      <c r="M318" s="23"/>
      <c r="S318" s="23"/>
      <c r="U318" s="23"/>
    </row>
    <row r="319" spans="1:21" ht="15.75" thickBot="1">
      <c r="A319" s="163"/>
      <c r="B319" s="18"/>
      <c r="C319" s="29"/>
      <c r="D319" s="22"/>
      <c r="E319" s="186">
        <f>+E91+E310+E315</f>
        <v>4190.22</v>
      </c>
      <c r="F319" s="135"/>
      <c r="G319" s="195">
        <f>+G312+G93+G317</f>
        <v>4190.22</v>
      </c>
      <c r="H319" s="23"/>
      <c r="I319" s="135" t="s">
        <v>1142</v>
      </c>
      <c r="J319" s="22"/>
      <c r="K319" s="23"/>
      <c r="M319" s="23"/>
      <c r="S319" s="23"/>
      <c r="U319" s="23"/>
    </row>
    <row r="320" spans="1:21" ht="15" thickTop="1">
      <c r="A320" s="14"/>
      <c r="B320" s="18"/>
      <c r="C320" s="29"/>
      <c r="D320" s="22"/>
      <c r="E320" s="23"/>
      <c r="F320" s="23"/>
      <c r="G320" s="23"/>
      <c r="H320" s="23"/>
      <c r="I320" s="23"/>
      <c r="J320" s="22"/>
      <c r="K320" s="23"/>
      <c r="M320" s="23"/>
      <c r="S320" s="23"/>
      <c r="U320" s="23"/>
    </row>
    <row r="321" spans="1:21" ht="15.75" thickBot="1">
      <c r="A321" s="14"/>
      <c r="B321" s="18"/>
      <c r="C321" s="29"/>
      <c r="D321" s="22"/>
      <c r="E321" s="186">
        <f>+E304+E319</f>
        <v>66944.09999999999</v>
      </c>
      <c r="F321" s="135"/>
      <c r="G321" s="186">
        <f>+G304+G319</f>
        <v>66944.1</v>
      </c>
      <c r="H321" s="23"/>
      <c r="I321" s="135" t="s">
        <v>1143</v>
      </c>
      <c r="J321" s="22"/>
      <c r="K321" s="23"/>
      <c r="M321" s="23"/>
      <c r="S321" s="23"/>
      <c r="U321" s="23"/>
    </row>
    <row r="322" spans="1:21" ht="15" thickTop="1">
      <c r="A322" s="14"/>
      <c r="B322" s="18"/>
      <c r="C322" s="29"/>
      <c r="D322" s="22"/>
      <c r="E322" s="23"/>
      <c r="F322" s="23"/>
      <c r="G322" s="23"/>
      <c r="H322" s="23"/>
      <c r="I322" s="23"/>
      <c r="J322" s="22"/>
      <c r="K322" s="23"/>
      <c r="M322" s="23"/>
      <c r="S322" s="23"/>
      <c r="U322" s="23"/>
    </row>
    <row r="323" spans="1:21" ht="14.25">
      <c r="A323" s="163" t="s">
        <v>1169</v>
      </c>
      <c r="B323" s="18"/>
      <c r="C323" s="29"/>
      <c r="D323" s="22"/>
      <c r="E323" s="23"/>
      <c r="F323" s="23"/>
      <c r="G323" s="23"/>
      <c r="H323" s="23"/>
      <c r="I323" s="23"/>
      <c r="J323" s="22"/>
      <c r="K323" s="23"/>
      <c r="M323" s="23"/>
      <c r="S323" s="23"/>
      <c r="U323" s="23"/>
    </row>
    <row r="324" spans="1:21" ht="14.25">
      <c r="A324" s="14"/>
      <c r="B324" s="22"/>
      <c r="C324" s="29"/>
      <c r="D324" s="22"/>
      <c r="E324" s="23"/>
      <c r="F324" s="23"/>
      <c r="G324" s="23"/>
      <c r="H324" s="23"/>
      <c r="I324" s="23"/>
      <c r="J324" s="22"/>
      <c r="K324" s="23"/>
      <c r="M324" s="23"/>
      <c r="S324" s="23"/>
      <c r="U324" s="23"/>
    </row>
    <row r="325" spans="1:21" ht="14.25">
      <c r="A325" s="14"/>
      <c r="B325" s="18"/>
      <c r="C325" s="22"/>
      <c r="D325" s="22"/>
      <c r="E325" s="23"/>
      <c r="F325" s="23"/>
      <c r="G325" s="23"/>
      <c r="H325" s="23"/>
      <c r="I325" s="23"/>
      <c r="J325" s="22"/>
      <c r="K325" s="23"/>
      <c r="M325" s="23"/>
      <c r="S325" s="23"/>
      <c r="U325" s="23"/>
    </row>
    <row r="326" spans="1:21" ht="14.25">
      <c r="A326" s="14"/>
      <c r="B326" s="18"/>
      <c r="C326" s="22"/>
      <c r="D326" s="22"/>
      <c r="E326" s="23"/>
      <c r="F326" s="23"/>
      <c r="G326" s="23"/>
      <c r="H326" s="23"/>
      <c r="I326" s="23"/>
      <c r="J326" s="22"/>
      <c r="K326" s="23"/>
      <c r="M326" s="23"/>
      <c r="S326" s="23"/>
      <c r="U326" s="23"/>
    </row>
    <row r="327" spans="1:21" ht="14.25">
      <c r="A327" s="14"/>
      <c r="B327" s="18"/>
      <c r="C327" s="22"/>
      <c r="D327" s="22"/>
      <c r="E327" s="23"/>
      <c r="F327" s="23"/>
      <c r="G327" s="23"/>
      <c r="H327" s="23"/>
      <c r="I327" s="23"/>
      <c r="J327" s="22"/>
      <c r="K327" s="23"/>
      <c r="M327" s="23"/>
      <c r="S327" s="23"/>
      <c r="U327" s="23"/>
    </row>
    <row r="328" spans="1:21" ht="14.25">
      <c r="A328" s="14"/>
      <c r="B328" s="18"/>
      <c r="C328" s="22"/>
      <c r="D328" s="22"/>
      <c r="E328" s="23"/>
      <c r="F328" s="23"/>
      <c r="G328" s="23"/>
      <c r="H328" s="23"/>
      <c r="I328" s="23"/>
      <c r="J328" s="22"/>
      <c r="K328" s="23"/>
      <c r="M328" s="23"/>
      <c r="S328" s="23"/>
      <c r="U328" s="23"/>
    </row>
    <row r="329" spans="1:21" ht="14.25">
      <c r="A329" s="14"/>
      <c r="B329" s="18"/>
      <c r="C329" s="22"/>
      <c r="D329" s="22"/>
      <c r="E329" s="23"/>
      <c r="F329" s="23"/>
      <c r="G329" s="23"/>
      <c r="H329" s="23"/>
      <c r="I329" s="23"/>
      <c r="J329" s="22"/>
      <c r="K329" s="23"/>
      <c r="M329" s="23"/>
      <c r="S329" s="23"/>
      <c r="U329" s="23"/>
    </row>
    <row r="330" spans="1:21" ht="14.25">
      <c r="A330" s="14"/>
      <c r="B330" s="18"/>
      <c r="C330" s="22"/>
      <c r="D330" s="22"/>
      <c r="E330" s="23"/>
      <c r="F330" s="23"/>
      <c r="G330" s="23"/>
      <c r="H330" s="23"/>
      <c r="I330" s="23"/>
      <c r="J330" s="22"/>
      <c r="K330" s="23"/>
      <c r="M330" s="23"/>
      <c r="S330" s="23"/>
      <c r="U330" s="23"/>
    </row>
    <row r="331" spans="1:21" ht="14.25">
      <c r="A331" s="14"/>
      <c r="B331" s="18"/>
      <c r="C331" s="22"/>
      <c r="D331" s="22"/>
      <c r="E331" s="23"/>
      <c r="F331" s="23"/>
      <c r="G331" s="23"/>
      <c r="H331" s="23"/>
      <c r="I331" s="23"/>
      <c r="J331" s="22"/>
      <c r="K331" s="23"/>
      <c r="M331" s="23"/>
      <c r="S331" s="23"/>
      <c r="U331" s="23"/>
    </row>
    <row r="332" spans="1:21" ht="14.25">
      <c r="A332" s="14"/>
      <c r="B332" s="18"/>
      <c r="C332" s="22"/>
      <c r="D332" s="22"/>
      <c r="E332" s="23"/>
      <c r="F332" s="23"/>
      <c r="G332" s="23"/>
      <c r="H332" s="23"/>
      <c r="I332" s="23"/>
      <c r="J332" s="22"/>
      <c r="K332" s="23"/>
      <c r="M332" s="23"/>
      <c r="S332" s="23"/>
      <c r="U332" s="23"/>
    </row>
    <row r="333" spans="1:21" ht="14.25">
      <c r="A333" s="14"/>
      <c r="B333" s="18"/>
      <c r="C333" s="22"/>
      <c r="D333" s="22"/>
      <c r="E333" s="23"/>
      <c r="F333" s="23"/>
      <c r="G333" s="23"/>
      <c r="H333" s="23"/>
      <c r="I333" s="23"/>
      <c r="J333" s="22"/>
      <c r="K333" s="23"/>
      <c r="M333" s="23"/>
      <c r="S333" s="23"/>
      <c r="U333" s="23"/>
    </row>
    <row r="334" spans="1:21" ht="14.25">
      <c r="A334" s="14"/>
      <c r="B334" s="18"/>
      <c r="C334" s="22"/>
      <c r="D334" s="22"/>
      <c r="E334" s="23"/>
      <c r="F334" s="23"/>
      <c r="G334" s="23"/>
      <c r="H334" s="23"/>
      <c r="I334" s="23"/>
      <c r="J334" s="22"/>
      <c r="K334" s="23"/>
      <c r="M334" s="23"/>
      <c r="S334" s="23"/>
      <c r="U334" s="23"/>
    </row>
    <row r="335" spans="1:21" ht="14.25">
      <c r="A335" s="14"/>
      <c r="B335" s="18"/>
      <c r="C335" s="22"/>
      <c r="D335" s="22"/>
      <c r="E335" s="23"/>
      <c r="F335" s="23"/>
      <c r="G335" s="23"/>
      <c r="H335" s="23"/>
      <c r="I335" s="23"/>
      <c r="J335" s="22"/>
      <c r="K335" s="23"/>
      <c r="M335" s="23"/>
      <c r="S335" s="23"/>
      <c r="U335" s="23"/>
    </row>
    <row r="336" spans="1:21" ht="14.25">
      <c r="A336" s="14"/>
      <c r="B336" s="18"/>
      <c r="C336" s="22"/>
      <c r="D336" s="22"/>
      <c r="E336" s="23"/>
      <c r="F336" s="23"/>
      <c r="G336" s="23"/>
      <c r="H336" s="23"/>
      <c r="I336" s="23"/>
      <c r="J336" s="22"/>
      <c r="K336" s="23"/>
      <c r="M336" s="23"/>
      <c r="S336" s="23"/>
      <c r="U336" s="23"/>
    </row>
    <row r="337" spans="1:21" ht="14.25">
      <c r="A337" s="14"/>
      <c r="B337" s="18"/>
      <c r="C337" s="22"/>
      <c r="D337" s="22"/>
      <c r="E337" s="23"/>
      <c r="F337" s="23"/>
      <c r="G337" s="23"/>
      <c r="H337" s="23"/>
      <c r="I337" s="23"/>
      <c r="J337" s="22"/>
      <c r="K337" s="23"/>
      <c r="M337" s="23"/>
      <c r="S337" s="23"/>
      <c r="U337" s="23"/>
    </row>
    <row r="338" spans="1:21" ht="14.25">
      <c r="A338" s="14"/>
      <c r="B338" s="18"/>
      <c r="C338" s="22"/>
      <c r="D338" s="22"/>
      <c r="E338" s="23"/>
      <c r="F338" s="23"/>
      <c r="G338" s="23"/>
      <c r="H338" s="23"/>
      <c r="I338" s="23"/>
      <c r="J338" s="22"/>
      <c r="K338" s="23"/>
      <c r="M338" s="23"/>
      <c r="S338" s="23"/>
      <c r="U338" s="23"/>
    </row>
    <row r="339" spans="1:21" ht="14.25">
      <c r="A339" s="14"/>
      <c r="B339" s="18"/>
      <c r="C339" s="22"/>
      <c r="D339" s="22"/>
      <c r="E339" s="23"/>
      <c r="F339" s="23"/>
      <c r="G339" s="23"/>
      <c r="H339" s="23"/>
      <c r="I339" s="23"/>
      <c r="J339" s="22"/>
      <c r="K339" s="23"/>
      <c r="M339" s="23"/>
      <c r="S339" s="23"/>
      <c r="U339" s="23"/>
    </row>
    <row r="340" spans="1:21" ht="14.25">
      <c r="A340" s="14"/>
      <c r="B340" s="18"/>
      <c r="C340" s="22"/>
      <c r="D340" s="22"/>
      <c r="E340" s="23"/>
      <c r="F340" s="23"/>
      <c r="G340" s="23"/>
      <c r="H340" s="23"/>
      <c r="I340" s="23"/>
      <c r="J340" s="22"/>
      <c r="K340" s="23"/>
      <c r="M340" s="23"/>
      <c r="S340" s="23"/>
      <c r="U340" s="23"/>
    </row>
    <row r="341" spans="1:21" ht="14.25">
      <c r="A341" s="14"/>
      <c r="B341" s="18"/>
      <c r="C341" s="22"/>
      <c r="D341" s="22"/>
      <c r="E341" s="23"/>
      <c r="F341" s="23"/>
      <c r="G341" s="23"/>
      <c r="H341" s="23"/>
      <c r="I341" s="23"/>
      <c r="J341" s="22"/>
      <c r="K341" s="23"/>
      <c r="M341" s="23"/>
      <c r="S341" s="23"/>
      <c r="U341" s="23"/>
    </row>
    <row r="342" spans="1:21" ht="14.25">
      <c r="A342" s="14"/>
      <c r="B342" s="18"/>
      <c r="C342" s="22"/>
      <c r="D342" s="22"/>
      <c r="E342" s="23"/>
      <c r="F342" s="23"/>
      <c r="G342" s="23"/>
      <c r="H342" s="23"/>
      <c r="I342" s="23"/>
      <c r="J342" s="22"/>
      <c r="K342" s="23"/>
      <c r="M342" s="23"/>
      <c r="S342" s="23"/>
      <c r="U342" s="23"/>
    </row>
    <row r="343" spans="1:21" ht="14.25">
      <c r="A343" s="14"/>
      <c r="B343" s="18"/>
      <c r="C343" s="22"/>
      <c r="D343" s="22"/>
      <c r="E343" s="23"/>
      <c r="F343" s="23"/>
      <c r="G343" s="23"/>
      <c r="H343" s="23"/>
      <c r="I343" s="23"/>
      <c r="J343" s="22"/>
      <c r="K343" s="23"/>
      <c r="M343" s="23"/>
      <c r="S343" s="23"/>
      <c r="U343" s="23"/>
    </row>
    <row r="344" spans="1:21" ht="14.25">
      <c r="A344" s="14"/>
      <c r="B344" s="18"/>
      <c r="C344" s="22"/>
      <c r="D344" s="22"/>
      <c r="E344" s="23"/>
      <c r="F344" s="23"/>
      <c r="G344" s="23"/>
      <c r="H344" s="23"/>
      <c r="I344" s="23"/>
      <c r="J344" s="22"/>
      <c r="K344" s="23"/>
      <c r="M344" s="23"/>
      <c r="S344" s="23"/>
      <c r="U344" s="23"/>
    </row>
    <row r="345" spans="1:21" ht="14.25">
      <c r="A345" s="14"/>
      <c r="B345" s="18"/>
      <c r="C345" s="22"/>
      <c r="D345" s="22"/>
      <c r="E345" s="23"/>
      <c r="F345" s="23"/>
      <c r="G345" s="23"/>
      <c r="H345" s="23"/>
      <c r="I345" s="23"/>
      <c r="J345" s="22"/>
      <c r="K345" s="23"/>
      <c r="M345" s="23"/>
      <c r="S345" s="23"/>
      <c r="U345" s="23"/>
    </row>
    <row r="346" spans="1:21" ht="14.25">
      <c r="A346" s="14"/>
      <c r="B346" s="18"/>
      <c r="C346" s="22"/>
      <c r="D346" s="22"/>
      <c r="E346" s="23"/>
      <c r="F346" s="23"/>
      <c r="G346" s="23"/>
      <c r="H346" s="23"/>
      <c r="I346" s="23"/>
      <c r="J346" s="22"/>
      <c r="K346" s="23"/>
      <c r="M346" s="23"/>
      <c r="S346" s="23"/>
      <c r="U346" s="23"/>
    </row>
    <row r="347" spans="1:21" ht="14.25">
      <c r="A347" s="14"/>
      <c r="B347" s="18"/>
      <c r="C347" s="22"/>
      <c r="D347" s="22"/>
      <c r="E347" s="23"/>
      <c r="F347" s="23"/>
      <c r="G347" s="23"/>
      <c r="H347" s="23"/>
      <c r="I347" s="23"/>
      <c r="J347" s="22"/>
      <c r="K347" s="23"/>
      <c r="M347" s="23"/>
      <c r="S347" s="23"/>
      <c r="U347" s="23"/>
    </row>
    <row r="348" spans="1:21" ht="15" customHeight="1">
      <c r="A348" s="13"/>
      <c r="B348" s="18"/>
      <c r="C348" s="22"/>
      <c r="D348" s="22"/>
      <c r="E348" s="23"/>
      <c r="F348" s="23"/>
      <c r="G348" s="23"/>
      <c r="H348" s="23"/>
      <c r="I348" s="23"/>
      <c r="J348" s="22"/>
      <c r="K348" s="23"/>
      <c r="M348" s="23"/>
      <c r="S348" s="23"/>
      <c r="U348" s="23"/>
    </row>
    <row r="349" spans="1:21" ht="8.25" customHeight="1">
      <c r="A349" s="13"/>
      <c r="B349" s="18"/>
      <c r="C349" s="22"/>
      <c r="D349" s="22"/>
      <c r="E349" s="23"/>
      <c r="F349" s="23"/>
      <c r="G349" s="23"/>
      <c r="H349" s="23"/>
      <c r="I349" s="23"/>
      <c r="J349" s="22"/>
      <c r="K349" s="23"/>
      <c r="M349" s="23"/>
      <c r="S349" s="23"/>
      <c r="U349" s="23"/>
    </row>
    <row r="350" spans="1:21" ht="15" customHeight="1">
      <c r="A350" s="13"/>
      <c r="B350" s="18"/>
      <c r="C350" s="22"/>
      <c r="D350" s="22"/>
      <c r="E350" s="23"/>
      <c r="F350" s="23"/>
      <c r="G350" s="23"/>
      <c r="H350" s="23"/>
      <c r="I350" s="23"/>
      <c r="J350" s="22"/>
      <c r="K350" s="23"/>
      <c r="M350" s="23"/>
      <c r="S350" s="23"/>
      <c r="U350" s="23"/>
    </row>
    <row r="351" spans="1:21" ht="9" customHeight="1">
      <c r="A351" s="13"/>
      <c r="B351" s="18"/>
      <c r="C351" s="22"/>
      <c r="D351" s="22"/>
      <c r="E351" s="23"/>
      <c r="F351" s="23"/>
      <c r="G351" s="23"/>
      <c r="H351" s="23"/>
      <c r="I351" s="23"/>
      <c r="J351" s="22"/>
      <c r="K351" s="23"/>
      <c r="M351" s="23"/>
      <c r="S351" s="23"/>
      <c r="U351" s="23"/>
    </row>
    <row r="352" spans="5:9" ht="15" customHeight="1">
      <c r="E352" s="61"/>
      <c r="F352" s="61"/>
      <c r="G352" s="20"/>
      <c r="H352" s="20"/>
      <c r="I352" s="24"/>
    </row>
    <row r="353" ht="15" customHeight="1"/>
    <row r="354" ht="15" customHeight="1"/>
    <row r="355" ht="15" customHeight="1"/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4" manualBreakCount="4">
    <brk id="77" max="8" man="1"/>
    <brk id="152" max="8" man="1"/>
    <brk id="229" max="8" man="1"/>
    <brk id="306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S349"/>
  <sheetViews>
    <sheetView zoomScale="75" zoomScaleNormal="75" zoomScalePageLayoutView="0" workbookViewId="0" topLeftCell="A271">
      <selection activeCell="A1" sqref="A1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14.125" style="62" customWidth="1"/>
    <col min="4" max="4" width="1.625" style="62" customWidth="1"/>
    <col min="5" max="5" width="12.375" style="7" customWidth="1"/>
    <col min="6" max="6" width="1.625" style="7" customWidth="1"/>
    <col min="7" max="7" width="45.375" style="16" customWidth="1"/>
    <col min="8" max="8" width="7.625" style="13" customWidth="1"/>
    <col min="9" max="9" width="12.75390625" style="18" customWidth="1"/>
    <col min="10" max="10" width="12.25390625" style="22" customWidth="1"/>
    <col min="11" max="11" width="13.625" style="22" customWidth="1"/>
    <col min="12" max="12" width="20.375" style="23" customWidth="1"/>
    <col min="13" max="13" width="6.00390625" style="23" customWidth="1"/>
    <col min="14" max="16" width="9.00390625" style="23" customWidth="1"/>
    <col min="17" max="17" width="9.00390625" style="22" customWidth="1"/>
    <col min="18" max="18" width="9.00390625" style="23" customWidth="1"/>
    <col min="19" max="19" width="9.00390625" style="22" customWidth="1"/>
    <col min="20" max="16384" width="9.00390625" style="23" customWidth="1"/>
  </cols>
  <sheetData>
    <row r="1" spans="1:5" ht="18">
      <c r="A1" s="80" t="s">
        <v>133</v>
      </c>
      <c r="B1" s="104"/>
      <c r="E1" s="105"/>
    </row>
    <row r="2" spans="1:11" ht="18">
      <c r="A2" s="79" t="s">
        <v>1170</v>
      </c>
      <c r="B2" s="79"/>
      <c r="E2" s="105"/>
      <c r="K2" s="113"/>
    </row>
    <row r="3" spans="3:19" s="78" customFormat="1" ht="15" customHeight="1">
      <c r="C3" s="72"/>
      <c r="D3" s="72"/>
      <c r="E3" s="73"/>
      <c r="F3" s="73"/>
      <c r="G3" s="74"/>
      <c r="H3" s="75"/>
      <c r="I3" s="76"/>
      <c r="J3" s="77"/>
      <c r="K3" s="77"/>
      <c r="Q3" s="77"/>
      <c r="S3" s="77"/>
    </row>
    <row r="4" spans="1:19" s="78" customFormat="1" ht="15" customHeight="1">
      <c r="A4" s="135" t="s">
        <v>103</v>
      </c>
      <c r="C4" s="72"/>
      <c r="D4" s="72"/>
      <c r="E4" s="73"/>
      <c r="F4" s="73"/>
      <c r="G4" s="74"/>
      <c r="H4" s="75"/>
      <c r="I4" s="76"/>
      <c r="J4" s="77"/>
      <c r="K4" s="77"/>
      <c r="Q4" s="77"/>
      <c r="S4" s="77"/>
    </row>
    <row r="5" spans="3:19" s="78" customFormat="1" ht="15" customHeight="1">
      <c r="C5" s="72"/>
      <c r="D5" s="72"/>
      <c r="E5" s="73"/>
      <c r="F5" s="73"/>
      <c r="G5" s="74"/>
      <c r="H5" s="75"/>
      <c r="I5" s="76"/>
      <c r="J5" s="77"/>
      <c r="K5" s="77"/>
      <c r="Q5" s="77"/>
      <c r="S5" s="77"/>
    </row>
    <row r="6" spans="1:19" s="78" customFormat="1" ht="15" customHeight="1">
      <c r="A6" s="100" t="s">
        <v>81</v>
      </c>
      <c r="C6" s="72"/>
      <c r="D6" s="72"/>
      <c r="E6" s="73"/>
      <c r="F6" s="73"/>
      <c r="G6" s="74"/>
      <c r="H6" s="75"/>
      <c r="I6" s="76"/>
      <c r="J6" s="77"/>
      <c r="K6" s="77"/>
      <c r="Q6" s="77"/>
      <c r="S6" s="77"/>
    </row>
    <row r="7" spans="3:19" s="78" customFormat="1" ht="15" customHeight="1">
      <c r="C7" s="72"/>
      <c r="D7" s="72"/>
      <c r="E7" s="73"/>
      <c r="F7" s="73"/>
      <c r="G7" s="74"/>
      <c r="H7" s="75"/>
      <c r="I7" s="76"/>
      <c r="J7" s="77"/>
      <c r="K7" s="77"/>
      <c r="Q7" s="77"/>
      <c r="S7" s="77"/>
    </row>
    <row r="8" spans="1:9" ht="15" customHeight="1">
      <c r="A8" s="81" t="s">
        <v>90</v>
      </c>
      <c r="B8" s="19"/>
      <c r="C8" s="83" t="s">
        <v>91</v>
      </c>
      <c r="D8" s="13"/>
      <c r="E8" s="84" t="s">
        <v>92</v>
      </c>
      <c r="F8" s="13"/>
      <c r="G8" s="85" t="s">
        <v>93</v>
      </c>
      <c r="H8" s="17"/>
      <c r="I8" s="15"/>
    </row>
    <row r="9" spans="3:9" ht="15" customHeight="1">
      <c r="C9" s="70"/>
      <c r="D9" s="70"/>
      <c r="E9" s="30"/>
      <c r="F9" s="30"/>
      <c r="G9" s="13"/>
      <c r="H9" s="17"/>
      <c r="I9" s="15"/>
    </row>
    <row r="10" spans="1:9" ht="15" customHeight="1">
      <c r="A10" s="88" t="s">
        <v>17</v>
      </c>
      <c r="B10" s="88"/>
      <c r="C10" s="90"/>
      <c r="D10" s="90"/>
      <c r="E10" s="91"/>
      <c r="F10" s="91"/>
      <c r="G10" s="89"/>
      <c r="H10" s="17"/>
      <c r="I10" s="15"/>
    </row>
    <row r="11" spans="1:9" ht="15" customHeight="1">
      <c r="A11" s="159" t="s">
        <v>187</v>
      </c>
      <c r="B11" s="4"/>
      <c r="C11" s="50">
        <v>979.07</v>
      </c>
      <c r="D11" s="50"/>
      <c r="E11" s="57">
        <f aca="true" t="shared" si="0" ref="E11:E18">C11</f>
        <v>979.07</v>
      </c>
      <c r="F11" s="1"/>
      <c r="G11" s="115"/>
      <c r="H11" s="17"/>
      <c r="I11" s="15"/>
    </row>
    <row r="12" spans="1:9" ht="15" customHeight="1">
      <c r="A12" s="159" t="s">
        <v>540</v>
      </c>
      <c r="B12" s="4"/>
      <c r="C12" s="50">
        <v>2270.7</v>
      </c>
      <c r="D12" s="50"/>
      <c r="E12" s="57">
        <f t="shared" si="0"/>
        <v>2270.7</v>
      </c>
      <c r="F12" s="1"/>
      <c r="G12" s="39"/>
      <c r="H12" s="17"/>
      <c r="I12" s="15"/>
    </row>
    <row r="13" spans="1:9" ht="15" customHeight="1">
      <c r="A13" s="4" t="s">
        <v>98</v>
      </c>
      <c r="B13" s="4"/>
      <c r="C13" s="50">
        <v>1940.96</v>
      </c>
      <c r="D13" s="50"/>
      <c r="E13" s="57">
        <f t="shared" si="0"/>
        <v>1940.96</v>
      </c>
      <c r="F13" s="1"/>
      <c r="G13" s="115"/>
      <c r="H13" s="17"/>
      <c r="I13" s="15"/>
    </row>
    <row r="14" spans="1:9" ht="15" customHeight="1">
      <c r="A14" s="159" t="s">
        <v>1171</v>
      </c>
      <c r="B14" s="4"/>
      <c r="C14" s="50">
        <v>192.08</v>
      </c>
      <c r="D14" s="50"/>
      <c r="E14" s="57">
        <f>C14</f>
        <v>192.08</v>
      </c>
      <c r="F14" s="1"/>
      <c r="G14" s="115"/>
      <c r="H14" s="17"/>
      <c r="I14" s="15"/>
    </row>
    <row r="15" spans="1:9" ht="15" customHeight="1">
      <c r="A15" s="159" t="s">
        <v>441</v>
      </c>
      <c r="B15" s="4"/>
      <c r="C15" s="50">
        <v>221.64</v>
      </c>
      <c r="D15" s="50"/>
      <c r="E15" s="57">
        <f t="shared" si="0"/>
        <v>221.64</v>
      </c>
      <c r="F15" s="1"/>
      <c r="G15" s="115"/>
      <c r="H15" s="17"/>
      <c r="I15" s="15"/>
    </row>
    <row r="16" spans="1:9" ht="15" customHeight="1">
      <c r="A16" s="159" t="s">
        <v>14</v>
      </c>
      <c r="B16" s="4"/>
      <c r="C16" s="50">
        <v>1528.44</v>
      </c>
      <c r="D16" s="50"/>
      <c r="E16" s="57">
        <f t="shared" si="0"/>
        <v>1528.44</v>
      </c>
      <c r="F16" s="1"/>
      <c r="G16" s="128"/>
      <c r="H16" s="17"/>
      <c r="I16" s="15"/>
    </row>
    <row r="17" spans="1:9" ht="15" customHeight="1">
      <c r="A17" s="159" t="s">
        <v>385</v>
      </c>
      <c r="B17" s="4"/>
      <c r="C17" s="50">
        <v>1368.91</v>
      </c>
      <c r="D17" s="50"/>
      <c r="E17" s="57">
        <f>C17</f>
        <v>1368.91</v>
      </c>
      <c r="F17" s="1"/>
      <c r="G17" s="128"/>
      <c r="H17" s="17"/>
      <c r="I17" s="15"/>
    </row>
    <row r="18" spans="1:9" ht="15" customHeight="1">
      <c r="A18" s="159" t="s">
        <v>203</v>
      </c>
      <c r="B18" s="4"/>
      <c r="C18" s="49">
        <v>922.78</v>
      </c>
      <c r="D18" s="50"/>
      <c r="E18" s="65">
        <f t="shared" si="0"/>
        <v>922.78</v>
      </c>
      <c r="F18" s="1"/>
      <c r="G18" s="115"/>
      <c r="H18" s="17"/>
      <c r="I18" s="15"/>
    </row>
    <row r="19" spans="1:9" ht="15" customHeight="1">
      <c r="A19" s="4"/>
      <c r="B19" s="5"/>
      <c r="C19" s="54"/>
      <c r="D19" s="54"/>
      <c r="E19" s="57"/>
      <c r="F19" s="1"/>
      <c r="G19" s="4"/>
      <c r="H19" s="17"/>
      <c r="I19" s="15"/>
    </row>
    <row r="20" spans="1:9" ht="15" customHeight="1" thickBot="1">
      <c r="A20" s="47" t="s">
        <v>31</v>
      </c>
      <c r="B20" s="5"/>
      <c r="C20" s="55">
        <f>SUM(C11:C19)</f>
        <v>9424.58</v>
      </c>
      <c r="D20" s="54"/>
      <c r="E20" s="55">
        <f>SUM(E11:E19)</f>
        <v>9424.58</v>
      </c>
      <c r="F20" s="1"/>
      <c r="G20" s="4"/>
      <c r="H20" s="17"/>
      <c r="I20" s="15"/>
    </row>
    <row r="21" spans="3:9" ht="15" customHeight="1" thickTop="1">
      <c r="C21" s="70"/>
      <c r="D21" s="70"/>
      <c r="E21" s="30"/>
      <c r="F21" s="30"/>
      <c r="G21" s="13"/>
      <c r="H21" s="17"/>
      <c r="I21" s="15"/>
    </row>
    <row r="22" spans="3:9" ht="15" customHeight="1">
      <c r="C22" s="70"/>
      <c r="D22" s="70"/>
      <c r="E22" s="30"/>
      <c r="F22" s="30"/>
      <c r="G22" s="13"/>
      <c r="H22" s="17"/>
      <c r="I22" s="15"/>
    </row>
    <row r="23" spans="1:9" ht="15" customHeight="1">
      <c r="A23" s="88" t="s">
        <v>1068</v>
      </c>
      <c r="B23" s="19"/>
      <c r="C23" s="109"/>
      <c r="D23" s="13"/>
      <c r="E23" s="110"/>
      <c r="F23" s="13"/>
      <c r="G23" s="24"/>
      <c r="H23" s="17"/>
      <c r="I23" s="15"/>
    </row>
    <row r="24" spans="1:9" ht="15" customHeight="1">
      <c r="A24" s="163" t="s">
        <v>980</v>
      </c>
      <c r="B24" s="4"/>
      <c r="C24" s="49">
        <v>242.56</v>
      </c>
      <c r="D24" s="13"/>
      <c r="E24" s="110"/>
      <c r="F24" s="13"/>
      <c r="G24" s="162" t="s">
        <v>916</v>
      </c>
      <c r="H24" s="17"/>
      <c r="I24" s="15"/>
    </row>
    <row r="25" spans="1:9" ht="15" customHeight="1">
      <c r="A25" s="19"/>
      <c r="B25" s="19"/>
      <c r="C25" s="109"/>
      <c r="D25" s="13"/>
      <c r="E25" s="110"/>
      <c r="F25" s="13"/>
      <c r="G25" s="24"/>
      <c r="H25" s="17"/>
      <c r="I25" s="15"/>
    </row>
    <row r="26" spans="1:9" ht="15" customHeight="1" thickBot="1">
      <c r="A26" s="27" t="s">
        <v>1070</v>
      </c>
      <c r="B26" s="19"/>
      <c r="C26" s="109"/>
      <c r="D26" s="13"/>
      <c r="E26" s="96">
        <f>SUM(C24:C24)</f>
        <v>242.56</v>
      </c>
      <c r="F26" s="13"/>
      <c r="G26" s="24"/>
      <c r="H26" s="17"/>
      <c r="I26" s="15"/>
    </row>
    <row r="27" spans="3:9" ht="15" customHeight="1" thickTop="1">
      <c r="C27" s="70"/>
      <c r="D27" s="70"/>
      <c r="E27" s="30"/>
      <c r="F27" s="30"/>
      <c r="G27" s="13"/>
      <c r="H27" s="17"/>
      <c r="I27" s="15"/>
    </row>
    <row r="28" spans="1:9" ht="15" customHeight="1">
      <c r="A28" s="88" t="s">
        <v>284</v>
      </c>
      <c r="B28" s="19"/>
      <c r="C28" s="109"/>
      <c r="D28" s="13"/>
      <c r="E28" s="110"/>
      <c r="F28" s="13"/>
      <c r="G28" s="24"/>
      <c r="H28" s="17"/>
      <c r="I28" s="15"/>
    </row>
    <row r="29" spans="1:9" ht="15" customHeight="1">
      <c r="A29" s="163" t="s">
        <v>1172</v>
      </c>
      <c r="B29" s="4"/>
      <c r="C29" s="49">
        <v>450</v>
      </c>
      <c r="D29" s="13"/>
      <c r="E29" s="110"/>
      <c r="F29" s="13"/>
      <c r="G29" s="162" t="s">
        <v>332</v>
      </c>
      <c r="H29" s="17"/>
      <c r="I29" s="15"/>
    </row>
    <row r="30" spans="1:9" ht="15" customHeight="1">
      <c r="A30" s="19"/>
      <c r="B30" s="19"/>
      <c r="C30" s="109"/>
      <c r="D30" s="13"/>
      <c r="E30" s="110"/>
      <c r="F30" s="13"/>
      <c r="G30" s="24"/>
      <c r="H30" s="17"/>
      <c r="I30" s="15"/>
    </row>
    <row r="31" spans="1:9" ht="15" customHeight="1" thickBot="1">
      <c r="A31" s="27" t="s">
        <v>285</v>
      </c>
      <c r="B31" s="19"/>
      <c r="C31" s="109"/>
      <c r="D31" s="13"/>
      <c r="E31" s="96">
        <f>SUM(C29:C29)</f>
        <v>450</v>
      </c>
      <c r="F31" s="13"/>
      <c r="G31" s="24"/>
      <c r="H31" s="17"/>
      <c r="I31" s="15"/>
    </row>
    <row r="32" spans="3:9" ht="15" customHeight="1" thickTop="1">
      <c r="C32" s="70"/>
      <c r="D32" s="70"/>
      <c r="E32" s="30"/>
      <c r="F32" s="30"/>
      <c r="G32" s="13"/>
      <c r="H32" s="17"/>
      <c r="I32" s="15"/>
    </row>
    <row r="33" spans="1:9" ht="15" customHeight="1">
      <c r="A33" s="88" t="s">
        <v>312</v>
      </c>
      <c r="B33" s="19"/>
      <c r="C33" s="109"/>
      <c r="D33" s="13"/>
      <c r="E33" s="110"/>
      <c r="F33" s="13"/>
      <c r="G33" s="24"/>
      <c r="H33" s="17"/>
      <c r="I33" s="15"/>
    </row>
    <row r="34" spans="1:9" ht="15" customHeight="1">
      <c r="A34" s="163" t="s">
        <v>1173</v>
      </c>
      <c r="B34" s="4"/>
      <c r="C34" s="49">
        <v>1419.5</v>
      </c>
      <c r="D34" s="13"/>
      <c r="E34" s="110"/>
      <c r="F34" s="13"/>
      <c r="G34" s="162" t="s">
        <v>1174</v>
      </c>
      <c r="H34" s="17"/>
      <c r="I34" s="15"/>
    </row>
    <row r="35" spans="1:9" ht="15" customHeight="1">
      <c r="A35" s="19"/>
      <c r="B35" s="19"/>
      <c r="C35" s="109"/>
      <c r="D35" s="13"/>
      <c r="E35" s="110"/>
      <c r="F35" s="13"/>
      <c r="G35" s="24"/>
      <c r="H35" s="17"/>
      <c r="I35" s="15"/>
    </row>
    <row r="36" spans="1:9" ht="15" customHeight="1" thickBot="1">
      <c r="A36" s="27" t="s">
        <v>330</v>
      </c>
      <c r="B36" s="19"/>
      <c r="C36" s="109"/>
      <c r="D36" s="13"/>
      <c r="E36" s="96">
        <f>SUM(C34:C34)</f>
        <v>1419.5</v>
      </c>
      <c r="F36" s="13"/>
      <c r="G36" s="24"/>
      <c r="H36" s="17"/>
      <c r="I36" s="15"/>
    </row>
    <row r="37" spans="3:9" ht="15" customHeight="1" thickTop="1">
      <c r="C37" s="70"/>
      <c r="D37" s="70"/>
      <c r="E37" s="30"/>
      <c r="F37" s="30"/>
      <c r="G37" s="13"/>
      <c r="H37" s="17"/>
      <c r="I37" s="15"/>
    </row>
    <row r="38" spans="1:9" ht="15" customHeight="1">
      <c r="A38" s="88" t="s">
        <v>1175</v>
      </c>
      <c r="B38" s="19"/>
      <c r="C38" s="109"/>
      <c r="D38" s="13"/>
      <c r="E38" s="110"/>
      <c r="F38" s="13"/>
      <c r="G38" s="24"/>
      <c r="H38" s="17"/>
      <c r="I38" s="15"/>
    </row>
    <row r="39" spans="1:9" ht="15" customHeight="1">
      <c r="A39" s="163" t="s">
        <v>1176</v>
      </c>
      <c r="B39" s="4"/>
      <c r="C39" s="49">
        <v>60</v>
      </c>
      <c r="D39" s="13"/>
      <c r="E39" s="110"/>
      <c r="F39" s="13"/>
      <c r="G39" s="162" t="s">
        <v>1177</v>
      </c>
      <c r="H39" s="17"/>
      <c r="I39" s="15"/>
    </row>
    <row r="40" spans="1:9" ht="15" customHeight="1">
      <c r="A40" s="19"/>
      <c r="B40" s="19"/>
      <c r="C40" s="109"/>
      <c r="D40" s="13"/>
      <c r="E40" s="110"/>
      <c r="F40" s="13"/>
      <c r="G40" s="24"/>
      <c r="H40" s="17"/>
      <c r="I40" s="15"/>
    </row>
    <row r="41" spans="1:9" ht="15" customHeight="1" thickBot="1">
      <c r="A41" s="27" t="s">
        <v>1178</v>
      </c>
      <c r="B41" s="19"/>
      <c r="C41" s="109"/>
      <c r="D41" s="13"/>
      <c r="E41" s="96">
        <f>SUM(C39:C39)</f>
        <v>60</v>
      </c>
      <c r="F41" s="13"/>
      <c r="G41" s="24"/>
      <c r="H41" s="17"/>
      <c r="I41" s="15"/>
    </row>
    <row r="42" spans="3:9" ht="15" customHeight="1" thickTop="1">
      <c r="C42" s="70"/>
      <c r="D42" s="70"/>
      <c r="E42" s="30"/>
      <c r="F42" s="30"/>
      <c r="G42" s="13"/>
      <c r="H42" s="17"/>
      <c r="I42" s="15"/>
    </row>
    <row r="43" spans="1:9" ht="15" customHeight="1">
      <c r="A43" s="88" t="s">
        <v>62</v>
      </c>
      <c r="B43" s="19"/>
      <c r="C43" s="109"/>
      <c r="D43" s="13"/>
      <c r="E43" s="110"/>
      <c r="F43" s="13"/>
      <c r="G43" s="24"/>
      <c r="H43" s="17"/>
      <c r="I43" s="15"/>
    </row>
    <row r="44" spans="1:9" ht="15" customHeight="1">
      <c r="A44" s="163" t="s">
        <v>1179</v>
      </c>
      <c r="B44" s="4"/>
      <c r="C44" s="54">
        <v>39</v>
      </c>
      <c r="D44" s="13"/>
      <c r="E44" s="110"/>
      <c r="F44" s="13"/>
      <c r="G44" s="162" t="s">
        <v>160</v>
      </c>
      <c r="H44" s="17"/>
      <c r="I44" s="15"/>
    </row>
    <row r="45" spans="1:9" ht="15" customHeight="1">
      <c r="A45" s="163" t="s">
        <v>1180</v>
      </c>
      <c r="B45" s="4"/>
      <c r="C45" s="49">
        <v>39</v>
      </c>
      <c r="D45" s="13"/>
      <c r="E45" s="110"/>
      <c r="F45" s="13"/>
      <c r="G45" s="162" t="s">
        <v>160</v>
      </c>
      <c r="H45" s="17"/>
      <c r="I45" s="15"/>
    </row>
    <row r="46" spans="1:9" ht="15" customHeight="1">
      <c r="A46" s="19"/>
      <c r="B46" s="19"/>
      <c r="C46" s="109"/>
      <c r="D46" s="13"/>
      <c r="E46" s="110"/>
      <c r="F46" s="13"/>
      <c r="G46" s="24"/>
      <c r="H46" s="17"/>
      <c r="I46" s="15"/>
    </row>
    <row r="47" spans="1:9" ht="15" customHeight="1" thickBot="1">
      <c r="A47" s="27" t="s">
        <v>63</v>
      </c>
      <c r="B47" s="19"/>
      <c r="C47" s="109"/>
      <c r="D47" s="13"/>
      <c r="E47" s="96">
        <f>SUM(C44:C45)</f>
        <v>78</v>
      </c>
      <c r="F47" s="13"/>
      <c r="G47" s="24"/>
      <c r="H47" s="17"/>
      <c r="I47" s="15"/>
    </row>
    <row r="48" spans="3:9" ht="15" customHeight="1" thickTop="1">
      <c r="C48" s="70"/>
      <c r="D48" s="70"/>
      <c r="E48" s="30"/>
      <c r="F48" s="30"/>
      <c r="G48" s="13"/>
      <c r="H48" s="17"/>
      <c r="I48" s="15"/>
    </row>
    <row r="49" spans="1:9" ht="15" customHeight="1">
      <c r="A49" s="88" t="s">
        <v>911</v>
      </c>
      <c r="B49" s="19"/>
      <c r="C49" s="109"/>
      <c r="D49" s="13"/>
      <c r="E49" s="110"/>
      <c r="F49" s="13"/>
      <c r="G49" s="24"/>
      <c r="H49" s="17"/>
      <c r="I49" s="15"/>
    </row>
    <row r="50" spans="1:9" ht="15" customHeight="1">
      <c r="A50" s="163" t="s">
        <v>1181</v>
      </c>
      <c r="B50" s="4"/>
      <c r="C50" s="49">
        <v>344.25</v>
      </c>
      <c r="D50" s="13"/>
      <c r="E50" s="110"/>
      <c r="F50" s="13"/>
      <c r="G50" s="162" t="s">
        <v>1229</v>
      </c>
      <c r="H50" s="17"/>
      <c r="I50" s="15"/>
    </row>
    <row r="51" spans="1:9" ht="15" customHeight="1">
      <c r="A51" s="19"/>
      <c r="B51" s="19"/>
      <c r="C51" s="109"/>
      <c r="D51" s="13"/>
      <c r="E51" s="110"/>
      <c r="F51" s="13"/>
      <c r="G51" s="24"/>
      <c r="H51" s="17"/>
      <c r="I51" s="15"/>
    </row>
    <row r="52" spans="1:9" ht="15" customHeight="1" thickBot="1">
      <c r="A52" s="27" t="s">
        <v>1079</v>
      </c>
      <c r="B52" s="19"/>
      <c r="C52" s="109"/>
      <c r="D52" s="13"/>
      <c r="E52" s="96">
        <f>SUM(C50:C50)</f>
        <v>344.25</v>
      </c>
      <c r="F52" s="13"/>
      <c r="G52" s="24"/>
      <c r="H52" s="17"/>
      <c r="I52" s="15"/>
    </row>
    <row r="53" spans="3:9" ht="15" customHeight="1" thickTop="1">
      <c r="C53" s="70"/>
      <c r="D53" s="70"/>
      <c r="E53" s="30"/>
      <c r="F53" s="30"/>
      <c r="G53" s="13"/>
      <c r="H53" s="17"/>
      <c r="I53" s="15"/>
    </row>
    <row r="54" spans="1:9" ht="15" customHeight="1">
      <c r="A54" s="88" t="s">
        <v>1182</v>
      </c>
      <c r="B54" s="19"/>
      <c r="C54" s="109"/>
      <c r="D54" s="13"/>
      <c r="E54" s="110"/>
      <c r="F54" s="13"/>
      <c r="G54" s="24"/>
      <c r="H54" s="17"/>
      <c r="I54" s="15"/>
    </row>
    <row r="55" spans="1:9" ht="15" customHeight="1">
      <c r="A55" s="163" t="s">
        <v>1183</v>
      </c>
      <c r="B55" s="4"/>
      <c r="C55" s="49">
        <v>120</v>
      </c>
      <c r="D55" s="13"/>
      <c r="E55" s="110"/>
      <c r="F55" s="13"/>
      <c r="G55" s="162" t="s">
        <v>1184</v>
      </c>
      <c r="H55" s="17"/>
      <c r="I55" s="15"/>
    </row>
    <row r="56" spans="1:9" ht="15" customHeight="1">
      <c r="A56" s="19"/>
      <c r="B56" s="19"/>
      <c r="C56" s="109"/>
      <c r="D56" s="13"/>
      <c r="E56" s="110"/>
      <c r="F56" s="13"/>
      <c r="G56" s="24"/>
      <c r="H56" s="17"/>
      <c r="I56" s="15"/>
    </row>
    <row r="57" spans="1:9" ht="15" customHeight="1" thickBot="1">
      <c r="A57" s="27" t="s">
        <v>1185</v>
      </c>
      <c r="B57" s="19"/>
      <c r="C57" s="109"/>
      <c r="D57" s="13"/>
      <c r="E57" s="96">
        <f>SUM(C55:C55)</f>
        <v>120</v>
      </c>
      <c r="F57" s="13"/>
      <c r="G57" s="24"/>
      <c r="H57" s="17"/>
      <c r="I57" s="15"/>
    </row>
    <row r="58" spans="3:9" ht="15" customHeight="1" thickTop="1">
      <c r="C58" s="70"/>
      <c r="D58" s="70"/>
      <c r="E58" s="30"/>
      <c r="F58" s="30"/>
      <c r="G58" s="13"/>
      <c r="H58" s="17"/>
      <c r="I58" s="15"/>
    </row>
    <row r="59" spans="1:9" ht="15" customHeight="1">
      <c r="A59" s="88" t="s">
        <v>181</v>
      </c>
      <c r="B59" s="19"/>
      <c r="C59" s="109"/>
      <c r="D59" s="13"/>
      <c r="E59" s="110"/>
      <c r="F59" s="13"/>
      <c r="G59" s="24"/>
      <c r="H59" s="17"/>
      <c r="I59" s="15"/>
    </row>
    <row r="60" spans="1:9" ht="15" customHeight="1">
      <c r="A60" s="163" t="s">
        <v>1189</v>
      </c>
      <c r="B60" s="4"/>
      <c r="C60" s="54">
        <v>334.76</v>
      </c>
      <c r="D60" s="13"/>
      <c r="E60" s="110"/>
      <c r="F60" s="13"/>
      <c r="G60" s="162" t="s">
        <v>366</v>
      </c>
      <c r="H60" s="17"/>
      <c r="I60" s="15"/>
    </row>
    <row r="61" spans="1:9" ht="15" customHeight="1">
      <c r="A61" s="163" t="s">
        <v>1190</v>
      </c>
      <c r="B61" s="4"/>
      <c r="C61" s="49">
        <v>189.49</v>
      </c>
      <c r="D61" s="13"/>
      <c r="E61" s="110"/>
      <c r="F61" s="13"/>
      <c r="G61" s="162" t="s">
        <v>1191</v>
      </c>
      <c r="H61" s="17"/>
      <c r="I61" s="15"/>
    </row>
    <row r="62" spans="1:9" ht="15" customHeight="1">
      <c r="A62" s="19"/>
      <c r="B62" s="19"/>
      <c r="C62" s="109"/>
      <c r="D62" s="13"/>
      <c r="E62" s="110"/>
      <c r="F62" s="13"/>
      <c r="G62" s="24"/>
      <c r="H62" s="17"/>
      <c r="I62" s="15"/>
    </row>
    <row r="63" spans="1:9" ht="15" customHeight="1" thickBot="1">
      <c r="A63" s="27" t="s">
        <v>174</v>
      </c>
      <c r="B63" s="19"/>
      <c r="C63" s="109"/>
      <c r="D63" s="13"/>
      <c r="E63" s="96">
        <f>SUM(C60:C61)</f>
        <v>524.25</v>
      </c>
      <c r="F63" s="13"/>
      <c r="G63" s="24"/>
      <c r="H63" s="17"/>
      <c r="I63" s="15"/>
    </row>
    <row r="64" spans="3:9" ht="15" customHeight="1" thickTop="1">
      <c r="C64" s="70"/>
      <c r="D64" s="70"/>
      <c r="E64" s="30"/>
      <c r="F64" s="30"/>
      <c r="G64" s="13"/>
      <c r="H64" s="17"/>
      <c r="I64" s="15"/>
    </row>
    <row r="65" spans="1:9" ht="15" customHeight="1">
      <c r="A65" s="88" t="s">
        <v>1186</v>
      </c>
      <c r="B65" s="19"/>
      <c r="C65" s="109"/>
      <c r="D65" s="13"/>
      <c r="E65" s="110"/>
      <c r="F65" s="13"/>
      <c r="G65" s="24"/>
      <c r="H65" s="17"/>
      <c r="I65" s="15"/>
    </row>
    <row r="66" spans="1:9" ht="15" customHeight="1">
      <c r="A66" s="163" t="s">
        <v>293</v>
      </c>
      <c r="B66" s="4"/>
      <c r="C66" s="49">
        <v>65</v>
      </c>
      <c r="D66" s="13"/>
      <c r="E66" s="110"/>
      <c r="F66" s="13"/>
      <c r="G66" s="162" t="s">
        <v>1187</v>
      </c>
      <c r="H66" s="17"/>
      <c r="I66" s="15"/>
    </row>
    <row r="67" spans="1:9" ht="15" customHeight="1">
      <c r="A67" s="19"/>
      <c r="B67" s="19"/>
      <c r="C67" s="109"/>
      <c r="D67" s="13"/>
      <c r="E67" s="110"/>
      <c r="F67" s="13"/>
      <c r="G67" s="24"/>
      <c r="H67" s="17"/>
      <c r="I67" s="15"/>
    </row>
    <row r="68" spans="1:9" ht="15" customHeight="1" thickBot="1">
      <c r="A68" s="27" t="s">
        <v>1188</v>
      </c>
      <c r="B68" s="19"/>
      <c r="C68" s="109"/>
      <c r="D68" s="13"/>
      <c r="E68" s="96">
        <f>SUM(C66:C66)</f>
        <v>65</v>
      </c>
      <c r="F68" s="13"/>
      <c r="G68" s="24"/>
      <c r="H68" s="17"/>
      <c r="I68" s="15"/>
    </row>
    <row r="69" spans="3:9" ht="15" customHeight="1" thickTop="1">
      <c r="C69" s="70"/>
      <c r="D69" s="70"/>
      <c r="E69" s="30"/>
      <c r="F69" s="30"/>
      <c r="G69" s="13"/>
      <c r="H69" s="17"/>
      <c r="I69" s="15"/>
    </row>
    <row r="70" spans="1:9" ht="15" customHeight="1">
      <c r="A70" s="88" t="s">
        <v>99</v>
      </c>
      <c r="B70" s="19"/>
      <c r="C70" s="109"/>
      <c r="D70" s="13"/>
      <c r="E70" s="110"/>
      <c r="F70" s="13"/>
      <c r="G70" s="24"/>
      <c r="H70" s="17"/>
      <c r="I70" s="15"/>
    </row>
    <row r="71" spans="1:9" ht="15" customHeight="1">
      <c r="A71" s="163" t="s">
        <v>1192</v>
      </c>
      <c r="B71" s="4"/>
      <c r="C71" s="49">
        <v>101.32</v>
      </c>
      <c r="D71" s="13"/>
      <c r="E71" s="110"/>
      <c r="F71" s="13"/>
      <c r="G71" s="162" t="s">
        <v>115</v>
      </c>
      <c r="H71" s="17"/>
      <c r="I71" s="15"/>
    </row>
    <row r="72" spans="1:9" ht="15" customHeight="1">
      <c r="A72" s="19"/>
      <c r="B72" s="19"/>
      <c r="C72" s="109"/>
      <c r="D72" s="13"/>
      <c r="E72" s="110"/>
      <c r="F72" s="13"/>
      <c r="G72" s="24"/>
      <c r="H72" s="17"/>
      <c r="I72" s="15"/>
    </row>
    <row r="73" spans="1:9" ht="15" customHeight="1" thickBot="1">
      <c r="A73" s="27" t="s">
        <v>1193</v>
      </c>
      <c r="B73" s="19"/>
      <c r="C73" s="109"/>
      <c r="D73" s="13"/>
      <c r="E73" s="96">
        <f>SUM(C71:C71)</f>
        <v>101.32</v>
      </c>
      <c r="F73" s="13"/>
      <c r="G73" s="24"/>
      <c r="H73" s="17"/>
      <c r="I73" s="15"/>
    </row>
    <row r="74" spans="3:9" ht="15" customHeight="1" thickTop="1">
      <c r="C74" s="70"/>
      <c r="D74" s="70"/>
      <c r="E74" s="30"/>
      <c r="F74" s="30"/>
      <c r="G74" s="13"/>
      <c r="H74" s="17"/>
      <c r="I74" s="15"/>
    </row>
    <row r="75" spans="1:9" ht="15" customHeight="1">
      <c r="A75" s="88" t="s">
        <v>94</v>
      </c>
      <c r="B75" s="19"/>
      <c r="C75" s="109"/>
      <c r="D75" s="13"/>
      <c r="E75" s="110"/>
      <c r="F75" s="13"/>
      <c r="G75" s="24"/>
      <c r="H75" s="17"/>
      <c r="I75" s="15"/>
    </row>
    <row r="76" spans="1:9" ht="15" customHeight="1">
      <c r="A76" s="163" t="s">
        <v>1194</v>
      </c>
      <c r="B76" s="4"/>
      <c r="C76" s="54">
        <v>33.76</v>
      </c>
      <c r="D76" s="13"/>
      <c r="E76" s="110"/>
      <c r="F76" s="13"/>
      <c r="G76" s="162" t="s">
        <v>393</v>
      </c>
      <c r="H76" s="17"/>
      <c r="I76" s="15"/>
    </row>
    <row r="77" spans="1:9" ht="15" customHeight="1">
      <c r="A77" s="163" t="s">
        <v>1195</v>
      </c>
      <c r="B77" s="4"/>
      <c r="C77" s="54">
        <v>41.77</v>
      </c>
      <c r="D77" s="13"/>
      <c r="E77" s="110"/>
      <c r="F77" s="13"/>
      <c r="G77" s="162" t="s">
        <v>393</v>
      </c>
      <c r="H77" s="17"/>
      <c r="I77" s="15"/>
    </row>
    <row r="78" spans="1:9" ht="15" customHeight="1">
      <c r="A78" s="163" t="s">
        <v>1107</v>
      </c>
      <c r="B78" s="4"/>
      <c r="C78" s="49">
        <v>261.78</v>
      </c>
      <c r="D78" s="13"/>
      <c r="E78" s="110"/>
      <c r="F78" s="13"/>
      <c r="G78" s="162" t="s">
        <v>393</v>
      </c>
      <c r="H78" s="17"/>
      <c r="I78" s="15"/>
    </row>
    <row r="79" spans="1:9" ht="15" customHeight="1">
      <c r="A79" s="19"/>
      <c r="B79" s="19"/>
      <c r="C79" s="109"/>
      <c r="D79" s="13"/>
      <c r="E79" s="110"/>
      <c r="F79" s="13"/>
      <c r="G79" s="24"/>
      <c r="H79" s="17"/>
      <c r="I79" s="15"/>
    </row>
    <row r="80" spans="1:9" ht="15" customHeight="1" thickBot="1">
      <c r="A80" s="27" t="s">
        <v>130</v>
      </c>
      <c r="B80" s="19"/>
      <c r="C80" s="109"/>
      <c r="D80" s="13"/>
      <c r="E80" s="96">
        <f>SUM(C76:C78)</f>
        <v>337.30999999999995</v>
      </c>
      <c r="F80" s="13"/>
      <c r="G80" s="24"/>
      <c r="H80" s="17"/>
      <c r="I80" s="15"/>
    </row>
    <row r="81" spans="1:9" ht="15" customHeight="1" thickTop="1">
      <c r="A81" s="27"/>
      <c r="B81" s="19"/>
      <c r="C81" s="109"/>
      <c r="D81" s="13"/>
      <c r="F81" s="13"/>
      <c r="G81" s="24"/>
      <c r="H81" s="17"/>
      <c r="I81" s="15"/>
    </row>
    <row r="82" spans="1:9" ht="15" customHeight="1">
      <c r="A82" s="88" t="s">
        <v>1196</v>
      </c>
      <c r="B82" s="19"/>
      <c r="C82" s="109"/>
      <c r="D82" s="13"/>
      <c r="E82" s="110"/>
      <c r="F82" s="13"/>
      <c r="G82" s="24"/>
      <c r="H82" s="17"/>
      <c r="I82" s="15"/>
    </row>
    <row r="83" spans="1:9" ht="15" customHeight="1">
      <c r="A83" s="163" t="s">
        <v>1197</v>
      </c>
      <c r="B83" s="4"/>
      <c r="C83" s="49">
        <v>213.96</v>
      </c>
      <c r="D83" s="13"/>
      <c r="E83" s="110"/>
      <c r="F83" s="13"/>
      <c r="G83" s="162" t="s">
        <v>128</v>
      </c>
      <c r="H83" s="17"/>
      <c r="I83" s="15"/>
    </row>
    <row r="84" spans="1:9" ht="15" customHeight="1">
      <c r="A84" s="19"/>
      <c r="B84" s="19"/>
      <c r="C84" s="109"/>
      <c r="D84" s="13"/>
      <c r="E84" s="110"/>
      <c r="F84" s="13"/>
      <c r="G84" s="24"/>
      <c r="H84" s="17"/>
      <c r="I84" s="15"/>
    </row>
    <row r="85" spans="1:9" ht="15" customHeight="1" thickBot="1">
      <c r="A85" s="27" t="s">
        <v>1198</v>
      </c>
      <c r="B85" s="19"/>
      <c r="C85" s="109"/>
      <c r="D85" s="13"/>
      <c r="E85" s="96">
        <f>SUM(C83:C83)</f>
        <v>213.96</v>
      </c>
      <c r="F85" s="13"/>
      <c r="G85" s="24"/>
      <c r="H85" s="17"/>
      <c r="I85" s="15"/>
    </row>
    <row r="86" spans="3:9" ht="15" customHeight="1" thickTop="1">
      <c r="C86" s="70"/>
      <c r="D86" s="70"/>
      <c r="E86" s="30"/>
      <c r="F86" s="30"/>
      <c r="G86" s="13"/>
      <c r="H86" s="17"/>
      <c r="I86" s="15"/>
    </row>
    <row r="87" spans="1:9" ht="15" customHeight="1">
      <c r="A87" s="88" t="s">
        <v>116</v>
      </c>
      <c r="B87" s="19"/>
      <c r="C87" s="109"/>
      <c r="D87" s="13"/>
      <c r="E87" s="110"/>
      <c r="F87" s="13"/>
      <c r="G87" s="24"/>
      <c r="H87" s="17"/>
      <c r="I87" s="15"/>
    </row>
    <row r="88" spans="1:9" ht="15" customHeight="1">
      <c r="A88" s="163" t="s">
        <v>1199</v>
      </c>
      <c r="B88" s="4"/>
      <c r="C88" s="49">
        <v>144.38</v>
      </c>
      <c r="D88" s="13"/>
      <c r="E88" s="110"/>
      <c r="F88" s="13"/>
      <c r="G88" s="162" t="s">
        <v>1200</v>
      </c>
      <c r="H88" s="17"/>
      <c r="I88" s="15"/>
    </row>
    <row r="89" spans="1:9" ht="15" customHeight="1">
      <c r="A89" s="19"/>
      <c r="B89" s="19"/>
      <c r="C89" s="109"/>
      <c r="D89" s="13"/>
      <c r="E89" s="110"/>
      <c r="F89" s="13"/>
      <c r="G89" s="24"/>
      <c r="H89" s="17"/>
      <c r="I89" s="15"/>
    </row>
    <row r="90" spans="1:9" ht="15" customHeight="1" thickBot="1">
      <c r="A90" s="27" t="s">
        <v>9</v>
      </c>
      <c r="B90" s="19"/>
      <c r="C90" s="109"/>
      <c r="D90" s="13"/>
      <c r="E90" s="96">
        <f>SUM(C88:C88)</f>
        <v>144.38</v>
      </c>
      <c r="F90" s="13"/>
      <c r="G90" s="24"/>
      <c r="H90" s="17"/>
      <c r="I90" s="15"/>
    </row>
    <row r="91" spans="3:9" ht="15" customHeight="1" thickTop="1">
      <c r="C91" s="70"/>
      <c r="D91" s="70"/>
      <c r="E91" s="30"/>
      <c r="F91" s="30"/>
      <c r="G91" s="13"/>
      <c r="H91" s="17"/>
      <c r="I91" s="15"/>
    </row>
    <row r="92" spans="1:9" ht="15" customHeight="1">
      <c r="A92" s="88" t="s">
        <v>117</v>
      </c>
      <c r="B92" s="19"/>
      <c r="C92" s="109"/>
      <c r="D92" s="13"/>
      <c r="E92" s="110"/>
      <c r="F92" s="13"/>
      <c r="G92" s="24"/>
      <c r="H92" s="17"/>
      <c r="I92" s="15"/>
    </row>
    <row r="93" spans="1:9" ht="15" customHeight="1">
      <c r="A93" s="163" t="s">
        <v>1201</v>
      </c>
      <c r="B93" s="4"/>
      <c r="C93" s="54">
        <v>40</v>
      </c>
      <c r="D93" s="13"/>
      <c r="E93" s="110"/>
      <c r="F93" s="13"/>
      <c r="G93" s="162" t="s">
        <v>250</v>
      </c>
      <c r="H93" s="17"/>
      <c r="I93" s="15"/>
    </row>
    <row r="94" spans="1:9" ht="15" customHeight="1">
      <c r="A94" s="163" t="s">
        <v>1202</v>
      </c>
      <c r="B94" s="4"/>
      <c r="C94" s="54">
        <v>20</v>
      </c>
      <c r="D94" s="13"/>
      <c r="E94" s="110"/>
      <c r="F94" s="13"/>
      <c r="G94" s="162" t="s">
        <v>250</v>
      </c>
      <c r="H94" s="17"/>
      <c r="I94" s="15"/>
    </row>
    <row r="95" spans="1:9" ht="15" customHeight="1">
      <c r="A95" s="163" t="s">
        <v>1203</v>
      </c>
      <c r="B95" s="4"/>
      <c r="C95" s="49">
        <v>20</v>
      </c>
      <c r="D95" s="13"/>
      <c r="E95" s="110"/>
      <c r="F95" s="13"/>
      <c r="G95" s="162" t="s">
        <v>250</v>
      </c>
      <c r="H95" s="17"/>
      <c r="I95" s="15"/>
    </row>
    <row r="96" spans="1:9" ht="15" customHeight="1">
      <c r="A96" s="19"/>
      <c r="B96" s="19"/>
      <c r="C96" s="109"/>
      <c r="D96" s="13"/>
      <c r="E96" s="110"/>
      <c r="F96" s="13"/>
      <c r="G96" s="24"/>
      <c r="H96" s="17"/>
      <c r="I96" s="15"/>
    </row>
    <row r="97" spans="1:9" ht="15" customHeight="1" thickBot="1">
      <c r="A97" s="27" t="s">
        <v>1272</v>
      </c>
      <c r="B97" s="19"/>
      <c r="C97" s="109"/>
      <c r="D97" s="13"/>
      <c r="E97" s="96">
        <f>SUM(C93:C95)</f>
        <v>80</v>
      </c>
      <c r="F97" s="13"/>
      <c r="G97" s="24"/>
      <c r="H97" s="17"/>
      <c r="I97" s="15"/>
    </row>
    <row r="98" spans="3:9" ht="15" customHeight="1" thickTop="1">
      <c r="C98" s="70"/>
      <c r="D98" s="70"/>
      <c r="E98" s="30"/>
      <c r="F98" s="30"/>
      <c r="G98" s="13"/>
      <c r="H98" s="17"/>
      <c r="I98" s="15"/>
    </row>
    <row r="99" spans="1:9" ht="15" customHeight="1">
      <c r="A99" s="88" t="s">
        <v>1204</v>
      </c>
      <c r="B99" s="19"/>
      <c r="C99" s="109"/>
      <c r="D99" s="13"/>
      <c r="E99" s="110"/>
      <c r="F99" s="13"/>
      <c r="G99" s="24"/>
      <c r="H99" s="17"/>
      <c r="I99" s="15"/>
    </row>
    <row r="100" spans="1:9" ht="15" customHeight="1">
      <c r="A100" s="163" t="s">
        <v>1205</v>
      </c>
      <c r="B100" s="4"/>
      <c r="C100" s="49">
        <v>5111.29</v>
      </c>
      <c r="D100" s="13"/>
      <c r="E100" s="110"/>
      <c r="F100" s="13"/>
      <c r="G100" s="162" t="s">
        <v>1206</v>
      </c>
      <c r="H100" s="17"/>
      <c r="I100" s="15"/>
    </row>
    <row r="101" spans="1:9" ht="15" customHeight="1">
      <c r="A101" s="19"/>
      <c r="B101" s="19"/>
      <c r="C101" s="109"/>
      <c r="D101" s="13"/>
      <c r="E101" s="110"/>
      <c r="F101" s="13"/>
      <c r="G101" s="24"/>
      <c r="H101" s="17"/>
      <c r="I101" s="15"/>
    </row>
    <row r="102" spans="1:9" ht="15" customHeight="1" thickBot="1">
      <c r="A102" s="27" t="s">
        <v>1207</v>
      </c>
      <c r="B102" s="19"/>
      <c r="C102" s="109"/>
      <c r="D102" s="13"/>
      <c r="E102" s="96">
        <f>SUM(C100:C100)</f>
        <v>5111.29</v>
      </c>
      <c r="F102" s="13"/>
      <c r="G102" s="24"/>
      <c r="H102" s="17"/>
      <c r="I102" s="15"/>
    </row>
    <row r="103" spans="3:9" ht="15" customHeight="1" thickTop="1">
      <c r="C103" s="70"/>
      <c r="D103" s="70"/>
      <c r="E103" s="30"/>
      <c r="F103" s="30"/>
      <c r="G103" s="13"/>
      <c r="H103" s="17"/>
      <c r="I103" s="15"/>
    </row>
    <row r="104" spans="1:9" ht="15" customHeight="1">
      <c r="A104" s="88" t="s">
        <v>368</v>
      </c>
      <c r="B104" s="19"/>
      <c r="C104" s="109"/>
      <c r="D104" s="13"/>
      <c r="E104" s="110"/>
      <c r="F104" s="13"/>
      <c r="G104" s="24"/>
      <c r="H104" s="17"/>
      <c r="I104" s="15"/>
    </row>
    <row r="105" spans="1:9" ht="15" customHeight="1">
      <c r="A105" s="163" t="s">
        <v>1208</v>
      </c>
      <c r="B105" s="19"/>
      <c r="C105" s="177">
        <v>225.34</v>
      </c>
      <c r="D105" s="13"/>
      <c r="E105" s="110"/>
      <c r="F105" s="13"/>
      <c r="G105" s="162" t="s">
        <v>150</v>
      </c>
      <c r="H105" s="17"/>
      <c r="I105" s="15"/>
    </row>
    <row r="106" spans="1:9" ht="15" customHeight="1">
      <c r="A106" s="19"/>
      <c r="B106" s="19"/>
      <c r="C106" s="109"/>
      <c r="D106" s="13"/>
      <c r="E106" s="110"/>
      <c r="F106" s="13"/>
      <c r="G106" s="24"/>
      <c r="H106" s="17"/>
      <c r="I106" s="15"/>
    </row>
    <row r="107" spans="1:9" ht="15" customHeight="1" thickBot="1">
      <c r="A107" s="27" t="s">
        <v>369</v>
      </c>
      <c r="B107" s="19"/>
      <c r="C107" s="109"/>
      <c r="D107" s="13"/>
      <c r="E107" s="96">
        <f>SUM(C105:C105)</f>
        <v>225.34</v>
      </c>
      <c r="F107" s="13"/>
      <c r="G107" s="24"/>
      <c r="H107" s="17"/>
      <c r="I107" s="15"/>
    </row>
    <row r="108" spans="1:9" ht="15" customHeight="1" thickTop="1">
      <c r="A108" s="47"/>
      <c r="B108" s="5"/>
      <c r="C108" s="54"/>
      <c r="D108" s="54"/>
      <c r="E108" s="54"/>
      <c r="F108" s="1"/>
      <c r="G108" s="4"/>
      <c r="H108" s="17"/>
      <c r="I108" s="15"/>
    </row>
    <row r="109" spans="1:9" ht="15" customHeight="1">
      <c r="A109" s="88" t="s">
        <v>158</v>
      </c>
      <c r="B109" s="19"/>
      <c r="C109" s="109"/>
      <c r="D109" s="13"/>
      <c r="E109" s="110"/>
      <c r="F109" s="13"/>
      <c r="G109" s="24"/>
      <c r="H109" s="17"/>
      <c r="I109" s="15"/>
    </row>
    <row r="110" spans="1:9" ht="15" customHeight="1">
      <c r="A110" s="163" t="s">
        <v>334</v>
      </c>
      <c r="B110" s="4"/>
      <c r="C110" s="54">
        <v>47.98</v>
      </c>
      <c r="D110" s="13"/>
      <c r="E110" s="110"/>
      <c r="F110" s="13"/>
      <c r="G110" s="162" t="s">
        <v>1209</v>
      </c>
      <c r="H110" s="17"/>
      <c r="I110" s="15"/>
    </row>
    <row r="111" spans="1:9" ht="15" customHeight="1">
      <c r="A111" s="163" t="s">
        <v>1210</v>
      </c>
      <c r="B111" s="4"/>
      <c r="C111" s="54">
        <v>60.71</v>
      </c>
      <c r="D111" s="13"/>
      <c r="E111" s="110"/>
      <c r="F111" s="13"/>
      <c r="G111" s="162" t="s">
        <v>1209</v>
      </c>
      <c r="H111" s="17"/>
      <c r="I111" s="15"/>
    </row>
    <row r="112" spans="1:9" ht="15" customHeight="1">
      <c r="A112" s="163" t="s">
        <v>439</v>
      </c>
      <c r="B112" s="4"/>
      <c r="C112" s="54">
        <v>11</v>
      </c>
      <c r="D112" s="13"/>
      <c r="E112" s="110"/>
      <c r="F112" s="13"/>
      <c r="G112" s="162" t="s">
        <v>1211</v>
      </c>
      <c r="H112" s="17"/>
      <c r="I112" s="15"/>
    </row>
    <row r="113" spans="1:9" ht="15" customHeight="1">
      <c r="A113" s="163" t="s">
        <v>1212</v>
      </c>
      <c r="B113" s="4"/>
      <c r="C113" s="54">
        <v>86.41</v>
      </c>
      <c r="D113" s="13"/>
      <c r="E113" s="110"/>
      <c r="F113" s="13"/>
      <c r="G113" s="162" t="s">
        <v>1213</v>
      </c>
      <c r="H113" s="17"/>
      <c r="I113" s="15"/>
    </row>
    <row r="114" spans="1:9" ht="15" customHeight="1">
      <c r="A114" s="163" t="s">
        <v>1214</v>
      </c>
      <c r="B114" s="4"/>
      <c r="C114" s="54">
        <v>9.99</v>
      </c>
      <c r="D114" s="13"/>
      <c r="E114" s="110"/>
      <c r="F114" s="13"/>
      <c r="G114" s="162" t="s">
        <v>479</v>
      </c>
      <c r="H114" s="17"/>
      <c r="I114" s="15"/>
    </row>
    <row r="115" spans="1:9" ht="15" customHeight="1">
      <c r="A115" s="163" t="s">
        <v>39</v>
      </c>
      <c r="B115" s="4"/>
      <c r="C115" s="49">
        <v>2.03</v>
      </c>
      <c r="D115" s="13"/>
      <c r="E115" s="110"/>
      <c r="F115" s="13"/>
      <c r="G115" s="162" t="s">
        <v>39</v>
      </c>
      <c r="H115" s="17"/>
      <c r="I115" s="15"/>
    </row>
    <row r="116" spans="1:9" ht="15" customHeight="1">
      <c r="A116" s="19"/>
      <c r="B116" s="19"/>
      <c r="C116" s="109"/>
      <c r="D116" s="13"/>
      <c r="E116" s="110"/>
      <c r="F116" s="13"/>
      <c r="G116" s="24"/>
      <c r="H116" s="17"/>
      <c r="I116" s="15"/>
    </row>
    <row r="117" spans="1:9" ht="15" customHeight="1" thickBot="1">
      <c r="A117" s="27" t="s">
        <v>10</v>
      </c>
      <c r="B117" s="19"/>
      <c r="C117" s="109"/>
      <c r="D117" s="13"/>
      <c r="E117" s="96">
        <f>SUM(C110:C115)</f>
        <v>218.12</v>
      </c>
      <c r="F117" s="13"/>
      <c r="G117" s="24"/>
      <c r="H117" s="17"/>
      <c r="I117" s="15"/>
    </row>
    <row r="118" spans="1:9" ht="15" customHeight="1" thickTop="1">
      <c r="A118" s="47"/>
      <c r="B118" s="5"/>
      <c r="C118" s="54"/>
      <c r="D118" s="54"/>
      <c r="E118" s="54"/>
      <c r="F118" s="1"/>
      <c r="G118" s="4"/>
      <c r="H118" s="17"/>
      <c r="I118" s="15"/>
    </row>
    <row r="119" spans="1:9" ht="15" customHeight="1">
      <c r="A119" s="88" t="s">
        <v>408</v>
      </c>
      <c r="B119" s="19"/>
      <c r="C119" s="109"/>
      <c r="D119" s="13"/>
      <c r="E119" s="110"/>
      <c r="F119" s="13"/>
      <c r="G119" s="24"/>
      <c r="H119" s="17"/>
      <c r="I119" s="15"/>
    </row>
    <row r="120" spans="1:9" ht="15" customHeight="1">
      <c r="A120" s="185" t="s">
        <v>43</v>
      </c>
      <c r="B120" s="19"/>
      <c r="C120" s="164">
        <v>709.65</v>
      </c>
      <c r="D120" s="13"/>
      <c r="E120" s="110"/>
      <c r="F120" s="13"/>
      <c r="G120" s="165" t="s">
        <v>480</v>
      </c>
      <c r="H120" s="17"/>
      <c r="I120" s="15"/>
    </row>
    <row r="121" spans="1:9" ht="15" customHeight="1">
      <c r="A121" s="163" t="s">
        <v>44</v>
      </c>
      <c r="B121" s="4"/>
      <c r="C121" s="49">
        <v>304.35</v>
      </c>
      <c r="D121" s="13"/>
      <c r="E121" s="110"/>
      <c r="F121" s="13"/>
      <c r="G121" s="162" t="s">
        <v>480</v>
      </c>
      <c r="H121" s="17"/>
      <c r="I121" s="15"/>
    </row>
    <row r="122" spans="1:9" ht="15" customHeight="1">
      <c r="A122" s="19"/>
      <c r="B122" s="19"/>
      <c r="C122" s="109"/>
      <c r="D122" s="13"/>
      <c r="E122" s="110"/>
      <c r="F122" s="13"/>
      <c r="G122" s="24"/>
      <c r="H122" s="17"/>
      <c r="I122" s="15"/>
    </row>
    <row r="123" spans="1:9" ht="15" customHeight="1" thickBot="1">
      <c r="A123" s="27" t="s">
        <v>409</v>
      </c>
      <c r="B123" s="19"/>
      <c r="C123" s="109"/>
      <c r="D123" s="13"/>
      <c r="E123" s="96">
        <f>SUM(C120:C121)</f>
        <v>1014</v>
      </c>
      <c r="F123" s="13"/>
      <c r="G123" s="24"/>
      <c r="H123" s="17"/>
      <c r="I123" s="15"/>
    </row>
    <row r="124" spans="1:9" ht="15" customHeight="1" thickTop="1">
      <c r="A124" s="47"/>
      <c r="B124" s="5"/>
      <c r="C124" s="54"/>
      <c r="D124" s="54"/>
      <c r="E124" s="54"/>
      <c r="F124" s="1"/>
      <c r="G124" s="4"/>
      <c r="H124" s="17"/>
      <c r="I124" s="15"/>
    </row>
    <row r="125" spans="1:9" ht="15" customHeight="1">
      <c r="A125" s="88" t="s">
        <v>1215</v>
      </c>
      <c r="B125" s="19"/>
      <c r="C125" s="109"/>
      <c r="D125" s="13"/>
      <c r="E125" s="110"/>
      <c r="F125" s="13"/>
      <c r="G125" s="24"/>
      <c r="H125" s="17"/>
      <c r="I125" s="15"/>
    </row>
    <row r="126" spans="1:9" ht="15" customHeight="1">
      <c r="A126" s="163" t="s">
        <v>1216</v>
      </c>
      <c r="B126" s="4"/>
      <c r="C126" s="49">
        <v>480</v>
      </c>
      <c r="D126" s="13"/>
      <c r="E126" s="110"/>
      <c r="F126" s="13"/>
      <c r="G126" s="162" t="s">
        <v>1217</v>
      </c>
      <c r="H126" s="17"/>
      <c r="I126" s="15"/>
    </row>
    <row r="127" spans="1:9" ht="15" customHeight="1">
      <c r="A127" s="19"/>
      <c r="B127" s="19"/>
      <c r="C127" s="109"/>
      <c r="D127" s="13"/>
      <c r="E127" s="110"/>
      <c r="F127" s="13"/>
      <c r="G127" s="24"/>
      <c r="H127" s="17"/>
      <c r="I127" s="15"/>
    </row>
    <row r="128" spans="1:9" ht="15" customHeight="1" thickBot="1">
      <c r="A128" s="27" t="s">
        <v>1218</v>
      </c>
      <c r="B128" s="19"/>
      <c r="C128" s="109"/>
      <c r="D128" s="13"/>
      <c r="E128" s="96">
        <f>SUM(C126:C126)</f>
        <v>480</v>
      </c>
      <c r="F128" s="13"/>
      <c r="G128" s="24"/>
      <c r="H128" s="17"/>
      <c r="I128" s="15"/>
    </row>
    <row r="129" spans="1:9" ht="15" customHeight="1" thickTop="1">
      <c r="A129" s="47"/>
      <c r="B129" s="5"/>
      <c r="C129" s="54"/>
      <c r="D129" s="54"/>
      <c r="E129" s="54"/>
      <c r="F129" s="1"/>
      <c r="G129" s="4"/>
      <c r="H129" s="17"/>
      <c r="I129" s="15"/>
    </row>
    <row r="130" spans="1:9" ht="15" customHeight="1">
      <c r="A130" s="88" t="s">
        <v>102</v>
      </c>
      <c r="B130" s="19"/>
      <c r="C130" s="109"/>
      <c r="D130" s="13"/>
      <c r="E130" s="110"/>
      <c r="F130" s="13"/>
      <c r="G130" s="24"/>
      <c r="H130" s="17"/>
      <c r="I130" s="15"/>
    </row>
    <row r="131" spans="1:9" ht="15" customHeight="1">
      <c r="A131" s="163" t="s">
        <v>1219</v>
      </c>
      <c r="B131" s="4"/>
      <c r="C131" s="49">
        <v>407.03</v>
      </c>
      <c r="D131" s="13"/>
      <c r="E131" s="110"/>
      <c r="F131" s="13"/>
      <c r="G131" s="162" t="s">
        <v>1220</v>
      </c>
      <c r="H131" s="17"/>
      <c r="I131" s="15"/>
    </row>
    <row r="132" spans="1:9" ht="15" customHeight="1">
      <c r="A132" s="19"/>
      <c r="B132" s="19"/>
      <c r="C132" s="109"/>
      <c r="D132" s="13"/>
      <c r="E132" s="110"/>
      <c r="F132" s="13"/>
      <c r="G132" s="24"/>
      <c r="H132" s="17"/>
      <c r="I132" s="15"/>
    </row>
    <row r="133" spans="1:9" ht="15" customHeight="1" thickBot="1">
      <c r="A133" s="27" t="s">
        <v>511</v>
      </c>
      <c r="B133" s="19"/>
      <c r="C133" s="109"/>
      <c r="D133" s="13"/>
      <c r="E133" s="96">
        <f>SUM(C131:C131)</f>
        <v>407.03</v>
      </c>
      <c r="F133" s="13"/>
      <c r="G133" s="24"/>
      <c r="H133" s="17"/>
      <c r="I133" s="15"/>
    </row>
    <row r="134" spans="1:9" ht="15" customHeight="1" thickTop="1">
      <c r="A134" s="27"/>
      <c r="B134" s="19"/>
      <c r="C134" s="109"/>
      <c r="D134" s="13"/>
      <c r="F134" s="13"/>
      <c r="G134" s="24"/>
      <c r="H134" s="17"/>
      <c r="I134" s="15"/>
    </row>
    <row r="135" spans="1:9" ht="15" customHeight="1" thickBot="1">
      <c r="A135" s="27"/>
      <c r="B135" s="19"/>
      <c r="C135" s="132">
        <f>+SUM(C20:C134)</f>
        <v>21060.889999999996</v>
      </c>
      <c r="D135" s="13"/>
      <c r="E135" s="132">
        <f>+SUM(E20:E134)</f>
        <v>21060.889999999996</v>
      </c>
      <c r="F135" s="13"/>
      <c r="G135" s="24" t="s">
        <v>1221</v>
      </c>
      <c r="H135" s="17"/>
      <c r="I135" s="15"/>
    </row>
    <row r="136" spans="3:9" ht="15" customHeight="1" thickTop="1">
      <c r="C136" s="70"/>
      <c r="D136" s="70"/>
      <c r="E136" s="30"/>
      <c r="F136" s="30"/>
      <c r="G136" s="13"/>
      <c r="H136" s="17"/>
      <c r="I136" s="15"/>
    </row>
    <row r="137" spans="3:9" ht="15" customHeight="1">
      <c r="C137" s="70"/>
      <c r="D137" s="70"/>
      <c r="E137" s="30"/>
      <c r="F137" s="30"/>
      <c r="G137" s="13"/>
      <c r="H137" s="17"/>
      <c r="I137" s="15"/>
    </row>
    <row r="138" spans="1:9" ht="15" customHeight="1">
      <c r="A138" s="157" t="s">
        <v>258</v>
      </c>
      <c r="C138" s="70"/>
      <c r="D138" s="70"/>
      <c r="E138" s="30"/>
      <c r="F138" s="30"/>
      <c r="G138" s="13"/>
      <c r="H138" s="89"/>
      <c r="I138" s="15"/>
    </row>
    <row r="139" spans="3:9" ht="15" customHeight="1">
      <c r="C139" s="70"/>
      <c r="D139" s="70"/>
      <c r="E139" s="30"/>
      <c r="F139" s="30"/>
      <c r="G139" s="13"/>
      <c r="H139" s="89"/>
      <c r="I139" s="15"/>
    </row>
    <row r="140" spans="1:9" ht="15" customHeight="1">
      <c r="A140" s="88" t="s">
        <v>265</v>
      </c>
      <c r="B140" s="19"/>
      <c r="C140" s="109"/>
      <c r="D140" s="110"/>
      <c r="E140" s="110"/>
      <c r="F140" s="78"/>
      <c r="G140" s="24"/>
      <c r="H140" s="89"/>
      <c r="I140" s="15"/>
    </row>
    <row r="141" spans="1:9" ht="15" customHeight="1">
      <c r="A141" s="163" t="s">
        <v>1222</v>
      </c>
      <c r="B141" s="4"/>
      <c r="C141" s="49">
        <v>1439.22</v>
      </c>
      <c r="D141" s="7"/>
      <c r="E141" s="110"/>
      <c r="F141" s="78"/>
      <c r="G141" s="162" t="s">
        <v>271</v>
      </c>
      <c r="H141" s="23"/>
      <c r="I141" s="15"/>
    </row>
    <row r="142" spans="1:9" ht="15" customHeight="1">
      <c r="A142" s="19"/>
      <c r="B142" s="19"/>
      <c r="C142" s="110"/>
      <c r="D142" s="23"/>
      <c r="E142" s="24"/>
      <c r="F142" s="23"/>
      <c r="G142" s="74"/>
      <c r="H142" s="23"/>
      <c r="I142" s="15"/>
    </row>
    <row r="143" spans="1:9" ht="15" customHeight="1" thickBot="1">
      <c r="A143" s="27" t="s">
        <v>270</v>
      </c>
      <c r="B143" s="19"/>
      <c r="C143" s="95"/>
      <c r="D143" s="23"/>
      <c r="E143" s="96">
        <f>SUM(C141:C141)</f>
        <v>1439.22</v>
      </c>
      <c r="F143" s="23"/>
      <c r="G143" s="74"/>
      <c r="H143" s="23"/>
      <c r="I143" s="15"/>
    </row>
    <row r="144" spans="3:9" ht="15" customHeight="1" thickTop="1">
      <c r="C144" s="95"/>
      <c r="D144" s="23"/>
      <c r="E144" s="30"/>
      <c r="F144" s="23"/>
      <c r="G144" s="13"/>
      <c r="H144" s="23"/>
      <c r="I144" s="15"/>
    </row>
    <row r="145" spans="1:9" ht="15" customHeight="1" thickBot="1">
      <c r="A145" s="13"/>
      <c r="B145" s="13"/>
      <c r="C145" s="132">
        <f>SUM(C141:C144)</f>
        <v>1439.22</v>
      </c>
      <c r="D145" s="23"/>
      <c r="E145" s="132">
        <f>SUM(E141:E144)</f>
        <v>1439.22</v>
      </c>
      <c r="F145" s="23"/>
      <c r="G145" s="24"/>
      <c r="H145" s="23"/>
      <c r="I145" s="15"/>
    </row>
    <row r="146" spans="1:9" ht="15" customHeight="1" thickTop="1">
      <c r="A146" s="82"/>
      <c r="B146" s="82"/>
      <c r="C146" s="155"/>
      <c r="D146" s="155"/>
      <c r="E146" s="156"/>
      <c r="F146" s="155"/>
      <c r="G146" s="156"/>
      <c r="H146" s="24"/>
      <c r="I146" s="15"/>
    </row>
    <row r="147" spans="3:9" ht="15" customHeight="1">
      <c r="C147" s="70"/>
      <c r="D147" s="70"/>
      <c r="E147" s="30"/>
      <c r="F147" s="30"/>
      <c r="G147" s="13"/>
      <c r="H147" s="17"/>
      <c r="I147" s="15"/>
    </row>
    <row r="148" spans="1:9" ht="15" customHeight="1">
      <c r="A148" s="24" t="s">
        <v>1223</v>
      </c>
      <c r="C148" s="70"/>
      <c r="D148" s="70"/>
      <c r="E148" s="30"/>
      <c r="F148" s="30"/>
      <c r="G148" s="13"/>
      <c r="H148" s="17"/>
      <c r="I148" s="15"/>
    </row>
    <row r="149" spans="3:9" ht="15" customHeight="1">
      <c r="C149" s="70"/>
      <c r="D149" s="70"/>
      <c r="E149" s="30"/>
      <c r="F149" s="30"/>
      <c r="G149" s="13"/>
      <c r="H149" s="17"/>
      <c r="I149" s="15"/>
    </row>
    <row r="150" spans="1:9" ht="15" customHeight="1">
      <c r="A150" s="153" t="s">
        <v>82</v>
      </c>
      <c r="C150" s="70"/>
      <c r="D150" s="70"/>
      <c r="E150" s="30"/>
      <c r="F150" s="30"/>
      <c r="G150" s="13"/>
      <c r="H150" s="17"/>
      <c r="I150" s="15"/>
    </row>
    <row r="151" spans="3:9" ht="15" customHeight="1">
      <c r="C151" s="70"/>
      <c r="D151" s="70"/>
      <c r="E151" s="30"/>
      <c r="F151" s="30"/>
      <c r="G151" s="13"/>
      <c r="H151" s="17"/>
      <c r="I151" s="15"/>
    </row>
    <row r="152" spans="1:19" s="95" customFormat="1" ht="15" customHeight="1">
      <c r="A152" s="88" t="s">
        <v>17</v>
      </c>
      <c r="B152" s="88"/>
      <c r="C152" s="90"/>
      <c r="D152" s="90"/>
      <c r="E152" s="91"/>
      <c r="F152" s="91"/>
      <c r="G152" s="89"/>
      <c r="H152" s="92"/>
      <c r="I152" s="93"/>
      <c r="J152" s="94"/>
      <c r="K152" s="94"/>
      <c r="Q152" s="94"/>
      <c r="S152" s="94"/>
    </row>
    <row r="153" spans="1:19" s="95" customFormat="1" ht="15" customHeight="1">
      <c r="A153" s="4"/>
      <c r="B153" s="4"/>
      <c r="C153" s="50"/>
      <c r="D153" s="50"/>
      <c r="E153" s="57"/>
      <c r="F153" s="91"/>
      <c r="G153" s="89"/>
      <c r="H153" s="92"/>
      <c r="I153" s="93"/>
      <c r="J153" s="94"/>
      <c r="K153" s="94"/>
      <c r="Q153" s="94"/>
      <c r="S153" s="94"/>
    </row>
    <row r="154" spans="1:9" ht="15" customHeight="1">
      <c r="A154" s="4" t="s">
        <v>83</v>
      </c>
      <c r="B154" s="159" t="s">
        <v>13</v>
      </c>
      <c r="C154" s="50">
        <v>863.88</v>
      </c>
      <c r="D154" s="50"/>
      <c r="E154" s="57">
        <f>C154</f>
        <v>863.88</v>
      </c>
      <c r="F154" s="1"/>
      <c r="G154" s="39"/>
      <c r="H154" s="34"/>
      <c r="I154" s="35"/>
    </row>
    <row r="155" spans="1:9" ht="15" customHeight="1">
      <c r="A155" s="159" t="s">
        <v>540</v>
      </c>
      <c r="B155" s="4"/>
      <c r="C155" s="50">
        <v>2270.7</v>
      </c>
      <c r="D155" s="50"/>
      <c r="E155" s="57"/>
      <c r="F155" s="1"/>
      <c r="G155" s="39"/>
      <c r="H155" s="34"/>
      <c r="I155" s="35"/>
    </row>
    <row r="156" spans="1:9" ht="15" customHeight="1">
      <c r="A156" s="159" t="s">
        <v>541</v>
      </c>
      <c r="B156" s="159"/>
      <c r="C156" s="50">
        <v>0</v>
      </c>
      <c r="D156" s="50"/>
      <c r="E156" s="57">
        <f>+SUM(C155:C156)</f>
        <v>2270.7</v>
      </c>
      <c r="F156" s="1"/>
      <c r="G156" s="39" t="s">
        <v>549</v>
      </c>
      <c r="H156" s="34"/>
      <c r="I156" s="35"/>
    </row>
    <row r="157" spans="1:9" ht="15" customHeight="1">
      <c r="A157" s="4" t="s">
        <v>98</v>
      </c>
      <c r="B157" s="4"/>
      <c r="C157" s="50">
        <v>1940.96</v>
      </c>
      <c r="D157" s="50"/>
      <c r="E157" s="57">
        <f>C157</f>
        <v>1940.96</v>
      </c>
      <c r="F157" s="1"/>
      <c r="G157" s="39"/>
      <c r="H157" s="34"/>
      <c r="I157" s="35"/>
    </row>
    <row r="158" spans="1:9" ht="15" customHeight="1">
      <c r="A158" s="159" t="s">
        <v>1171</v>
      </c>
      <c r="B158" s="159" t="s">
        <v>13</v>
      </c>
      <c r="C158" s="50">
        <v>165.08</v>
      </c>
      <c r="D158" s="50"/>
      <c r="E158" s="57">
        <f>C158</f>
        <v>165.08</v>
      </c>
      <c r="F158" s="1"/>
      <c r="G158" s="115" t="s">
        <v>207</v>
      </c>
      <c r="H158" s="34"/>
      <c r="I158" s="35"/>
    </row>
    <row r="159" spans="1:9" ht="15" customHeight="1">
      <c r="A159" s="159" t="s">
        <v>481</v>
      </c>
      <c r="B159" s="159" t="s">
        <v>13</v>
      </c>
      <c r="C159" s="50">
        <v>260.12</v>
      </c>
      <c r="D159" s="50"/>
      <c r="E159" s="57">
        <f>C159</f>
        <v>260.12</v>
      </c>
      <c r="F159" s="1"/>
      <c r="G159" s="166"/>
      <c r="H159" s="34"/>
      <c r="I159" s="35"/>
    </row>
    <row r="160" spans="1:9" ht="15" customHeight="1">
      <c r="A160" s="159" t="s">
        <v>14</v>
      </c>
      <c r="B160" s="4"/>
      <c r="C160" s="50">
        <v>1528.44</v>
      </c>
      <c r="D160" s="50"/>
      <c r="E160" s="57"/>
      <c r="F160" s="1"/>
      <c r="G160" s="14"/>
      <c r="H160" s="34"/>
      <c r="I160" s="35"/>
    </row>
    <row r="161" spans="1:9" ht="15" customHeight="1">
      <c r="A161" s="159" t="s">
        <v>184</v>
      </c>
      <c r="B161" s="159"/>
      <c r="C161" s="50">
        <v>0</v>
      </c>
      <c r="D161" s="50"/>
      <c r="E161" s="57">
        <f>+SUM(C160:C161)</f>
        <v>1528.44</v>
      </c>
      <c r="F161" s="1"/>
      <c r="G161" s="31" t="s">
        <v>18</v>
      </c>
      <c r="H161" s="34"/>
      <c r="I161" s="35"/>
    </row>
    <row r="162" spans="1:16" ht="15" customHeight="1">
      <c r="A162" s="159" t="s">
        <v>385</v>
      </c>
      <c r="B162" s="4"/>
      <c r="C162" s="50">
        <v>1368.91</v>
      </c>
      <c r="D162" s="50"/>
      <c r="E162" s="57"/>
      <c r="F162" s="1"/>
      <c r="G162" s="115"/>
      <c r="H162" s="34"/>
      <c r="I162" s="35"/>
      <c r="K162" s="16"/>
      <c r="M162" s="7"/>
      <c r="N162" s="6"/>
      <c r="O162" s="14"/>
      <c r="P162" s="15"/>
    </row>
    <row r="163" spans="1:16" ht="15" customHeight="1">
      <c r="A163" s="159" t="s">
        <v>386</v>
      </c>
      <c r="B163" s="159"/>
      <c r="C163" s="54">
        <v>41.25</v>
      </c>
      <c r="D163" s="54"/>
      <c r="E163" s="86">
        <f>+SUM(C162:C163)</f>
        <v>1410.16</v>
      </c>
      <c r="F163" s="1"/>
      <c r="G163" s="39" t="s">
        <v>453</v>
      </c>
      <c r="H163" s="34"/>
      <c r="I163" s="35"/>
      <c r="K163" s="16"/>
      <c r="M163" s="7"/>
      <c r="N163" s="6"/>
      <c r="O163" s="14"/>
      <c r="P163" s="15"/>
    </row>
    <row r="164" spans="1:16" ht="15" customHeight="1">
      <c r="A164" s="159" t="s">
        <v>203</v>
      </c>
      <c r="B164" s="159" t="s">
        <v>13</v>
      </c>
      <c r="C164" s="49">
        <v>828.36</v>
      </c>
      <c r="D164" s="50"/>
      <c r="E164" s="65">
        <f>C164</f>
        <v>828.36</v>
      </c>
      <c r="F164" s="1"/>
      <c r="G164" s="39"/>
      <c r="H164" s="34"/>
      <c r="I164" s="35"/>
      <c r="K164" s="16"/>
      <c r="M164" s="7"/>
      <c r="N164" s="6"/>
      <c r="O164" s="14"/>
      <c r="P164" s="15"/>
    </row>
    <row r="165" spans="1:9" ht="15" customHeight="1">
      <c r="A165" s="4"/>
      <c r="B165" s="5"/>
      <c r="C165" s="54"/>
      <c r="D165" s="54"/>
      <c r="E165" s="57"/>
      <c r="F165" s="1"/>
      <c r="G165" s="4"/>
      <c r="H165" s="34"/>
      <c r="I165" s="35"/>
    </row>
    <row r="166" spans="1:9" ht="15" customHeight="1" thickBot="1">
      <c r="A166" s="47" t="s">
        <v>155</v>
      </c>
      <c r="B166" s="5"/>
      <c r="C166" s="55">
        <f>SUM(C153:C165)</f>
        <v>9267.7</v>
      </c>
      <c r="D166" s="54"/>
      <c r="E166" s="55">
        <f>SUM(E153:E165)</f>
        <v>9267.7</v>
      </c>
      <c r="F166" s="1"/>
      <c r="G166" s="4"/>
      <c r="H166" s="34"/>
      <c r="I166" s="35"/>
    </row>
    <row r="167" spans="1:9" ht="15" customHeight="1" thickTop="1">
      <c r="A167" s="47"/>
      <c r="B167" s="5"/>
      <c r="C167" s="54"/>
      <c r="D167" s="54"/>
      <c r="E167" s="54"/>
      <c r="F167" s="1"/>
      <c r="G167" s="4"/>
      <c r="H167" s="34"/>
      <c r="I167" s="35"/>
    </row>
    <row r="168" spans="1:9" ht="15" customHeight="1">
      <c r="A168" s="47"/>
      <c r="B168" s="5"/>
      <c r="C168" s="54"/>
      <c r="D168" s="54"/>
      <c r="E168" s="54"/>
      <c r="F168" s="1"/>
      <c r="G168" s="4"/>
      <c r="H168" s="34"/>
      <c r="I168" s="35"/>
    </row>
    <row r="169" spans="1:9" ht="15" customHeight="1">
      <c r="A169" s="88" t="s">
        <v>359</v>
      </c>
      <c r="B169" s="19"/>
      <c r="C169" s="109"/>
      <c r="D169" s="13"/>
      <c r="E169" s="110"/>
      <c r="F169" s="13"/>
      <c r="G169" s="24"/>
      <c r="H169" s="34"/>
      <c r="I169" s="35"/>
    </row>
    <row r="170" spans="1:9" ht="15" customHeight="1">
      <c r="A170" s="163" t="s">
        <v>1224</v>
      </c>
      <c r="B170" s="159"/>
      <c r="C170" s="54">
        <v>105.03</v>
      </c>
      <c r="D170" s="13"/>
      <c r="E170" s="110"/>
      <c r="F170" s="13"/>
      <c r="G170" s="162" t="s">
        <v>67</v>
      </c>
      <c r="H170" s="34"/>
      <c r="I170" s="35"/>
    </row>
    <row r="171" spans="1:9" ht="15" customHeight="1">
      <c r="A171" s="163" t="s">
        <v>1225</v>
      </c>
      <c r="B171" s="159"/>
      <c r="C171" s="54">
        <v>631.92</v>
      </c>
      <c r="D171" s="13"/>
      <c r="E171" s="110"/>
      <c r="F171" s="13"/>
      <c r="G171" s="162" t="s">
        <v>67</v>
      </c>
      <c r="H171" s="34"/>
      <c r="I171" s="35"/>
    </row>
    <row r="172" spans="1:9" ht="15" customHeight="1">
      <c r="A172" s="163" t="s">
        <v>1279</v>
      </c>
      <c r="B172" s="159" t="s">
        <v>13</v>
      </c>
      <c r="C172" s="54">
        <v>86.74</v>
      </c>
      <c r="D172" s="13"/>
      <c r="E172" s="110"/>
      <c r="F172" s="13"/>
      <c r="G172" s="162" t="s">
        <v>67</v>
      </c>
      <c r="H172" s="34"/>
      <c r="I172" s="35"/>
    </row>
    <row r="173" spans="1:9" ht="15" customHeight="1">
      <c r="A173" s="163" t="s">
        <v>1280</v>
      </c>
      <c r="B173" s="159" t="s">
        <v>13</v>
      </c>
      <c r="C173" s="54">
        <v>546.33</v>
      </c>
      <c r="D173" s="13"/>
      <c r="E173" s="110"/>
      <c r="F173" s="13"/>
      <c r="G173" s="162" t="s">
        <v>1281</v>
      </c>
      <c r="H173" s="34"/>
      <c r="I173" s="35"/>
    </row>
    <row r="174" spans="1:9" ht="15" customHeight="1">
      <c r="A174" s="163" t="s">
        <v>1282</v>
      </c>
      <c r="B174" s="159" t="s">
        <v>13</v>
      </c>
      <c r="C174" s="49">
        <v>85.29</v>
      </c>
      <c r="D174" s="13"/>
      <c r="E174" s="110"/>
      <c r="F174" s="13"/>
      <c r="G174" s="162" t="s">
        <v>67</v>
      </c>
      <c r="H174" s="34"/>
      <c r="I174" s="35"/>
    </row>
    <row r="175" spans="1:9" ht="15" customHeight="1">
      <c r="A175" s="19"/>
      <c r="B175" s="19"/>
      <c r="C175" s="109"/>
      <c r="D175" s="13"/>
      <c r="E175" s="110"/>
      <c r="F175" s="13"/>
      <c r="G175" s="24"/>
      <c r="H175" s="34"/>
      <c r="I175" s="35"/>
    </row>
    <row r="176" spans="1:9" ht="15" customHeight="1" thickBot="1">
      <c r="A176" s="27" t="s">
        <v>360</v>
      </c>
      <c r="B176" s="19"/>
      <c r="C176" s="109"/>
      <c r="D176" s="13"/>
      <c r="E176" s="96">
        <f>SUM(C170:C174)</f>
        <v>1455.31</v>
      </c>
      <c r="F176" s="13"/>
      <c r="G176" s="24"/>
      <c r="H176" s="34"/>
      <c r="I176" s="35"/>
    </row>
    <row r="177" spans="1:9" ht="15" customHeight="1" thickTop="1">
      <c r="A177" s="47"/>
      <c r="B177" s="5"/>
      <c r="C177" s="54"/>
      <c r="D177" s="54"/>
      <c r="E177" s="54"/>
      <c r="F177" s="1"/>
      <c r="G177" s="4"/>
      <c r="H177" s="34"/>
      <c r="I177" s="35"/>
    </row>
    <row r="178" spans="1:9" ht="15" customHeight="1">
      <c r="A178" s="88" t="s">
        <v>1068</v>
      </c>
      <c r="B178" s="19"/>
      <c r="C178" s="109"/>
      <c r="D178" s="13"/>
      <c r="E178" s="110"/>
      <c r="F178" s="13"/>
      <c r="G178" s="24"/>
      <c r="H178" s="34"/>
      <c r="I178" s="35"/>
    </row>
    <row r="179" spans="1:9" ht="15" customHeight="1">
      <c r="A179" s="163" t="s">
        <v>980</v>
      </c>
      <c r="B179" s="159"/>
      <c r="C179" s="49">
        <v>242.56</v>
      </c>
      <c r="D179" s="13"/>
      <c r="E179" s="110"/>
      <c r="F179" s="13"/>
      <c r="G179" s="162" t="s">
        <v>916</v>
      </c>
      <c r="H179" s="34"/>
      <c r="I179" s="35"/>
    </row>
    <row r="180" spans="1:9" ht="15" customHeight="1">
      <c r="A180" s="19"/>
      <c r="B180" s="19"/>
      <c r="C180" s="109"/>
      <c r="D180" s="13"/>
      <c r="E180" s="110"/>
      <c r="F180" s="13"/>
      <c r="G180" s="24"/>
      <c r="H180" s="34"/>
      <c r="I180" s="35"/>
    </row>
    <row r="181" spans="1:9" ht="15" customHeight="1" thickBot="1">
      <c r="A181" s="27" t="s">
        <v>1070</v>
      </c>
      <c r="B181" s="19"/>
      <c r="C181" s="109"/>
      <c r="D181" s="13"/>
      <c r="E181" s="96">
        <f>SUM(C179:C179)</f>
        <v>242.56</v>
      </c>
      <c r="F181" s="13"/>
      <c r="G181" s="24"/>
      <c r="H181" s="34"/>
      <c r="I181" s="35"/>
    </row>
    <row r="182" spans="1:9" ht="15" customHeight="1" thickTop="1">
      <c r="A182" s="47"/>
      <c r="B182" s="5"/>
      <c r="C182" s="54"/>
      <c r="D182" s="54"/>
      <c r="E182" s="54"/>
      <c r="F182" s="1"/>
      <c r="G182" s="4"/>
      <c r="H182" s="34"/>
      <c r="I182" s="35"/>
    </row>
    <row r="183" spans="1:9" ht="15" customHeight="1">
      <c r="A183" s="88" t="s">
        <v>179</v>
      </c>
      <c r="B183" s="19"/>
      <c r="C183" s="109"/>
      <c r="D183" s="13"/>
      <c r="E183" s="110"/>
      <c r="F183" s="13"/>
      <c r="G183" s="24"/>
      <c r="H183" s="34"/>
      <c r="I183" s="35"/>
    </row>
    <row r="184" spans="1:9" ht="15" customHeight="1">
      <c r="A184" s="163" t="s">
        <v>1226</v>
      </c>
      <c r="B184" s="159"/>
      <c r="C184" s="49">
        <v>835.07</v>
      </c>
      <c r="D184" s="13"/>
      <c r="E184" s="110"/>
      <c r="F184" s="13"/>
      <c r="G184" s="162" t="s">
        <v>57</v>
      </c>
      <c r="H184" s="34"/>
      <c r="I184" s="35"/>
    </row>
    <row r="185" spans="1:9" ht="15" customHeight="1">
      <c r="A185" s="19"/>
      <c r="B185" s="19"/>
      <c r="C185" s="109"/>
      <c r="D185" s="13"/>
      <c r="E185" s="110"/>
      <c r="F185" s="13"/>
      <c r="G185" s="24"/>
      <c r="H185" s="34"/>
      <c r="I185" s="35"/>
    </row>
    <row r="186" spans="1:9" ht="15" customHeight="1" thickBot="1">
      <c r="A186" s="27" t="s">
        <v>1074</v>
      </c>
      <c r="B186" s="19"/>
      <c r="C186" s="109"/>
      <c r="D186" s="13"/>
      <c r="E186" s="96">
        <f>SUM(C184:C184)</f>
        <v>835.07</v>
      </c>
      <c r="F186" s="13"/>
      <c r="G186" s="24"/>
      <c r="H186" s="34"/>
      <c r="I186" s="35"/>
    </row>
    <row r="187" spans="1:9" ht="15" customHeight="1" thickTop="1">
      <c r="A187" s="27"/>
      <c r="B187" s="19"/>
      <c r="C187" s="109"/>
      <c r="D187" s="13"/>
      <c r="F187" s="13"/>
      <c r="G187" s="24"/>
      <c r="H187" s="34"/>
      <c r="I187" s="35"/>
    </row>
    <row r="188" spans="1:9" ht="15" customHeight="1">
      <c r="A188" s="88" t="s">
        <v>62</v>
      </c>
      <c r="B188" s="19"/>
      <c r="C188" s="109"/>
      <c r="D188" s="13"/>
      <c r="E188" s="110"/>
      <c r="F188" s="13"/>
      <c r="G188" s="24"/>
      <c r="H188" s="34"/>
      <c r="I188" s="35"/>
    </row>
    <row r="189" spans="1:9" ht="15" customHeight="1">
      <c r="A189" s="163" t="s">
        <v>1283</v>
      </c>
      <c r="B189" s="159" t="s">
        <v>13</v>
      </c>
      <c r="C189" s="54">
        <v>39</v>
      </c>
      <c r="D189" s="13"/>
      <c r="E189" s="110"/>
      <c r="F189" s="13"/>
      <c r="G189" s="162" t="s">
        <v>160</v>
      </c>
      <c r="H189" s="34"/>
      <c r="I189" s="35"/>
    </row>
    <row r="190" spans="1:9" ht="15" customHeight="1">
      <c r="A190" s="163" t="s">
        <v>1284</v>
      </c>
      <c r="B190" s="159" t="s">
        <v>13</v>
      </c>
      <c r="C190" s="49">
        <v>39</v>
      </c>
      <c r="D190" s="13"/>
      <c r="E190" s="110"/>
      <c r="F190" s="13"/>
      <c r="G190" s="162" t="s">
        <v>160</v>
      </c>
      <c r="H190" s="34"/>
      <c r="I190" s="35"/>
    </row>
    <row r="191" spans="1:9" ht="15" customHeight="1">
      <c r="A191" s="19"/>
      <c r="B191" s="19"/>
      <c r="C191" s="109"/>
      <c r="D191" s="13"/>
      <c r="E191" s="110"/>
      <c r="F191" s="13"/>
      <c r="G191" s="24"/>
      <c r="H191" s="34"/>
      <c r="I191" s="35"/>
    </row>
    <row r="192" spans="1:9" ht="15" customHeight="1" thickBot="1">
      <c r="A192" s="27" t="s">
        <v>63</v>
      </c>
      <c r="B192" s="19"/>
      <c r="C192" s="109"/>
      <c r="D192" s="13"/>
      <c r="E192" s="96">
        <f>SUM(C189:C190)</f>
        <v>78</v>
      </c>
      <c r="F192" s="13"/>
      <c r="G192" s="24"/>
      <c r="H192" s="34"/>
      <c r="I192" s="35"/>
    </row>
    <row r="193" spans="1:9" ht="15" customHeight="1" thickTop="1">
      <c r="A193" s="27"/>
      <c r="B193" s="19"/>
      <c r="C193" s="109"/>
      <c r="D193" s="13"/>
      <c r="F193" s="13"/>
      <c r="G193" s="24"/>
      <c r="H193" s="34"/>
      <c r="I193" s="35"/>
    </row>
    <row r="194" spans="1:9" ht="15" customHeight="1">
      <c r="A194" s="88" t="s">
        <v>911</v>
      </c>
      <c r="B194" s="19"/>
      <c r="C194" s="109"/>
      <c r="D194" s="13"/>
      <c r="E194" s="110"/>
      <c r="F194" s="13"/>
      <c r="G194" s="24"/>
      <c r="H194" s="34"/>
      <c r="I194" s="35"/>
    </row>
    <row r="195" spans="1:9" ht="15" customHeight="1">
      <c r="A195" s="163" t="s">
        <v>1227</v>
      </c>
      <c r="B195" s="159"/>
      <c r="C195" s="49">
        <v>344.25</v>
      </c>
      <c r="D195" s="13"/>
      <c r="E195" s="110"/>
      <c r="F195" s="13"/>
      <c r="G195" s="162" t="s">
        <v>1228</v>
      </c>
      <c r="H195" s="34"/>
      <c r="I195" s="35"/>
    </row>
    <row r="196" spans="1:9" ht="15" customHeight="1">
      <c r="A196" s="19"/>
      <c r="B196" s="19"/>
      <c r="C196" s="109"/>
      <c r="D196" s="13"/>
      <c r="E196" s="110"/>
      <c r="F196" s="13"/>
      <c r="G196" s="24"/>
      <c r="H196" s="34"/>
      <c r="I196" s="35"/>
    </row>
    <row r="197" spans="1:9" ht="15" customHeight="1" thickBot="1">
      <c r="A197" s="27" t="s">
        <v>1079</v>
      </c>
      <c r="B197" s="19"/>
      <c r="C197" s="109"/>
      <c r="D197" s="13"/>
      <c r="E197" s="96">
        <f>SUM(C195:C195)</f>
        <v>344.25</v>
      </c>
      <c r="F197" s="13"/>
      <c r="G197" s="24"/>
      <c r="H197" s="34"/>
      <c r="I197" s="35"/>
    </row>
    <row r="198" spans="1:9" ht="15" customHeight="1" thickTop="1">
      <c r="A198" s="27"/>
      <c r="B198" s="19"/>
      <c r="C198" s="109"/>
      <c r="D198" s="13"/>
      <c r="F198" s="13"/>
      <c r="G198" s="24"/>
      <c r="H198" s="34"/>
      <c r="I198" s="35"/>
    </row>
    <row r="199" spans="1:9" ht="15" customHeight="1">
      <c r="A199" s="88" t="s">
        <v>101</v>
      </c>
      <c r="B199" s="19"/>
      <c r="C199" s="109"/>
      <c r="D199" s="13"/>
      <c r="E199" s="110"/>
      <c r="F199" s="13"/>
      <c r="G199" s="24"/>
      <c r="H199" s="34"/>
      <c r="I199" s="35"/>
    </row>
    <row r="200" spans="1:9" ht="15" customHeight="1">
      <c r="A200" s="163" t="s">
        <v>1230</v>
      </c>
      <c r="B200" s="4"/>
      <c r="C200" s="54">
        <v>89.21</v>
      </c>
      <c r="D200" s="13"/>
      <c r="E200" s="110"/>
      <c r="F200" s="13"/>
      <c r="G200" s="162" t="s">
        <v>1231</v>
      </c>
      <c r="H200" s="34"/>
      <c r="I200" s="35"/>
    </row>
    <row r="201" spans="1:9" ht="15" customHeight="1">
      <c r="A201" s="163" t="s">
        <v>1273</v>
      </c>
      <c r="B201" s="4"/>
      <c r="C201" s="49">
        <v>10.48</v>
      </c>
      <c r="D201" s="13"/>
      <c r="E201" s="110"/>
      <c r="F201" s="13"/>
      <c r="G201" s="162" t="s">
        <v>1274</v>
      </c>
      <c r="H201" s="34"/>
      <c r="I201" s="35"/>
    </row>
    <row r="202" spans="1:9" ht="15" customHeight="1">
      <c r="A202" s="19"/>
      <c r="B202" s="19"/>
      <c r="C202" s="109"/>
      <c r="D202" s="13"/>
      <c r="E202" s="110"/>
      <c r="F202" s="13"/>
      <c r="G202" s="24"/>
      <c r="H202" s="34"/>
      <c r="I202" s="35"/>
    </row>
    <row r="203" spans="1:9" ht="15" customHeight="1" thickBot="1">
      <c r="A203" s="27" t="s">
        <v>157</v>
      </c>
      <c r="B203" s="19"/>
      <c r="C203" s="109"/>
      <c r="D203" s="13"/>
      <c r="E203" s="96">
        <f>SUM(C200:C201)</f>
        <v>99.69</v>
      </c>
      <c r="F203" s="13"/>
      <c r="G203" s="24"/>
      <c r="H203" s="34"/>
      <c r="I203" s="35"/>
    </row>
    <row r="204" spans="1:9" ht="15" customHeight="1" thickTop="1">
      <c r="A204" s="47"/>
      <c r="B204" s="5"/>
      <c r="C204" s="54"/>
      <c r="D204" s="54"/>
      <c r="E204" s="54"/>
      <c r="F204" s="1"/>
      <c r="G204" s="4"/>
      <c r="H204" s="34"/>
      <c r="I204" s="35"/>
    </row>
    <row r="205" spans="1:9" ht="15" customHeight="1">
      <c r="A205" s="88" t="s">
        <v>214</v>
      </c>
      <c r="B205" s="19"/>
      <c r="C205" s="109"/>
      <c r="D205" s="13"/>
      <c r="E205" s="110"/>
      <c r="F205" s="13"/>
      <c r="G205" s="24"/>
      <c r="H205" s="38"/>
      <c r="I205" s="37"/>
    </row>
    <row r="206" spans="1:9" ht="15" customHeight="1">
      <c r="A206" s="163" t="s">
        <v>1232</v>
      </c>
      <c r="B206" s="4"/>
      <c r="C206" s="49">
        <v>500</v>
      </c>
      <c r="D206" s="13"/>
      <c r="E206" s="110"/>
      <c r="F206" s="13"/>
      <c r="G206" s="162" t="s">
        <v>272</v>
      </c>
      <c r="H206" s="38"/>
      <c r="I206" s="37"/>
    </row>
    <row r="207" spans="1:9" ht="15" customHeight="1">
      <c r="A207" s="19"/>
      <c r="B207" s="19"/>
      <c r="C207" s="109"/>
      <c r="D207" s="13"/>
      <c r="E207" s="110"/>
      <c r="F207" s="13"/>
      <c r="G207" s="24"/>
      <c r="H207" s="38"/>
      <c r="I207" s="37"/>
    </row>
    <row r="208" spans="1:9" ht="15" customHeight="1" thickBot="1">
      <c r="A208" s="27" t="s">
        <v>273</v>
      </c>
      <c r="B208" s="19"/>
      <c r="C208" s="109"/>
      <c r="D208" s="13"/>
      <c r="E208" s="96">
        <f>SUM(C206:C206)</f>
        <v>500</v>
      </c>
      <c r="F208" s="13"/>
      <c r="G208" s="24"/>
      <c r="H208" s="38"/>
      <c r="I208" s="37"/>
    </row>
    <row r="209" spans="1:9" ht="15" customHeight="1" thickTop="1">
      <c r="A209" s="27"/>
      <c r="B209" s="19"/>
      <c r="C209" s="109"/>
      <c r="D209" s="13"/>
      <c r="F209" s="13"/>
      <c r="G209" s="24"/>
      <c r="H209" s="38"/>
      <c r="I209" s="37"/>
    </row>
    <row r="210" spans="1:9" ht="15" customHeight="1">
      <c r="A210" s="88" t="s">
        <v>175</v>
      </c>
      <c r="B210" s="19"/>
      <c r="C210" s="109"/>
      <c r="D210" s="13"/>
      <c r="E210" s="110"/>
      <c r="F210" s="13"/>
      <c r="G210" s="24"/>
      <c r="H210" s="38"/>
      <c r="I210" s="37"/>
    </row>
    <row r="211" spans="1:9" ht="15" customHeight="1">
      <c r="A211" s="163" t="s">
        <v>1233</v>
      </c>
      <c r="B211" s="159"/>
      <c r="C211" s="54">
        <v>17.7</v>
      </c>
      <c r="D211" s="13"/>
      <c r="E211" s="110"/>
      <c r="F211" s="13"/>
      <c r="G211" s="162" t="s">
        <v>1</v>
      </c>
      <c r="H211" s="38"/>
      <c r="I211" s="37"/>
    </row>
    <row r="212" spans="1:9" ht="15" customHeight="1">
      <c r="A212" s="163" t="s">
        <v>1234</v>
      </c>
      <c r="B212" s="159"/>
      <c r="C212" s="49">
        <v>10.87</v>
      </c>
      <c r="D212" s="13"/>
      <c r="E212" s="110"/>
      <c r="F212" s="13"/>
      <c r="G212" s="162" t="s">
        <v>78</v>
      </c>
      <c r="H212" s="38"/>
      <c r="I212" s="37"/>
    </row>
    <row r="213" spans="1:9" ht="15" customHeight="1">
      <c r="A213" s="19"/>
      <c r="B213" s="19"/>
      <c r="C213" s="109"/>
      <c r="D213" s="13"/>
      <c r="E213" s="110"/>
      <c r="F213" s="13"/>
      <c r="G213" s="24"/>
      <c r="H213" s="38"/>
      <c r="I213" s="37"/>
    </row>
    <row r="214" spans="1:9" ht="15" customHeight="1" thickBot="1">
      <c r="A214" s="27" t="s">
        <v>348</v>
      </c>
      <c r="B214" s="19"/>
      <c r="C214" s="109"/>
      <c r="D214" s="13"/>
      <c r="E214" s="96">
        <f>SUM(C211:C212)</f>
        <v>28.57</v>
      </c>
      <c r="F214" s="13"/>
      <c r="G214" s="24"/>
      <c r="H214" s="38"/>
      <c r="I214" s="37"/>
    </row>
    <row r="215" spans="1:9" ht="15" customHeight="1" thickTop="1">
      <c r="A215" s="27"/>
      <c r="B215" s="19"/>
      <c r="C215" s="109"/>
      <c r="D215" s="13"/>
      <c r="F215" s="13"/>
      <c r="G215" s="24"/>
      <c r="H215" s="38"/>
      <c r="I215" s="37"/>
    </row>
    <row r="216" spans="1:9" ht="15" customHeight="1">
      <c r="A216" s="48" t="s">
        <v>1285</v>
      </c>
      <c r="B216" s="4"/>
      <c r="C216" s="51"/>
      <c r="D216" s="51"/>
      <c r="E216" s="1"/>
      <c r="F216" s="1"/>
      <c r="G216" s="4"/>
      <c r="H216" s="38"/>
      <c r="I216" s="37"/>
    </row>
    <row r="217" spans="1:9" ht="15" customHeight="1">
      <c r="A217" s="159" t="s">
        <v>1227</v>
      </c>
      <c r="B217" s="159" t="s">
        <v>13</v>
      </c>
      <c r="C217" s="49">
        <v>1071.85</v>
      </c>
      <c r="D217" s="50"/>
      <c r="E217" s="57"/>
      <c r="F217" s="1"/>
      <c r="G217" s="159" t="s">
        <v>306</v>
      </c>
      <c r="H217" s="38"/>
      <c r="I217" s="37"/>
    </row>
    <row r="218" spans="1:9" ht="15" customHeight="1">
      <c r="A218" s="4"/>
      <c r="B218" s="4"/>
      <c r="C218" s="50"/>
      <c r="D218" s="50"/>
      <c r="E218" s="57"/>
      <c r="F218" s="1"/>
      <c r="G218" s="4"/>
      <c r="H218" s="38"/>
      <c r="I218" s="37"/>
    </row>
    <row r="219" spans="1:9" ht="15" customHeight="1" thickBot="1">
      <c r="A219" s="47" t="s">
        <v>1286</v>
      </c>
      <c r="B219" s="4"/>
      <c r="C219" s="50"/>
      <c r="D219" s="50"/>
      <c r="E219" s="68">
        <f>SUM(C217:C217)</f>
        <v>1071.85</v>
      </c>
      <c r="F219" s="1"/>
      <c r="G219" s="4"/>
      <c r="H219" s="38"/>
      <c r="I219" s="37"/>
    </row>
    <row r="220" spans="1:9" ht="15" customHeight="1" thickTop="1">
      <c r="A220" s="27"/>
      <c r="B220" s="19"/>
      <c r="C220" s="109"/>
      <c r="D220" s="13"/>
      <c r="F220" s="13"/>
      <c r="G220" s="24"/>
      <c r="H220" s="38"/>
      <c r="I220" s="37"/>
    </row>
    <row r="221" spans="1:9" ht="15" customHeight="1">
      <c r="A221" s="48" t="s">
        <v>177</v>
      </c>
      <c r="B221" s="4"/>
      <c r="C221" s="51"/>
      <c r="D221" s="51"/>
      <c r="E221" s="1"/>
      <c r="F221" s="1"/>
      <c r="G221" s="4"/>
      <c r="H221" s="38"/>
      <c r="I221" s="37"/>
    </row>
    <row r="222" spans="1:9" ht="15" customHeight="1">
      <c r="A222" s="159" t="s">
        <v>1235</v>
      </c>
      <c r="B222" s="159"/>
      <c r="C222" s="49">
        <v>69.05</v>
      </c>
      <c r="D222" s="50"/>
      <c r="E222" s="57"/>
      <c r="F222" s="1"/>
      <c r="G222" s="159" t="s">
        <v>1236</v>
      </c>
      <c r="H222" s="38"/>
      <c r="I222" s="37"/>
    </row>
    <row r="223" spans="1:9" ht="15" customHeight="1">
      <c r="A223" s="4"/>
      <c r="B223" s="4"/>
      <c r="C223" s="50"/>
      <c r="D223" s="50"/>
      <c r="E223" s="57"/>
      <c r="F223" s="1"/>
      <c r="G223" s="4"/>
      <c r="H223" s="38"/>
      <c r="I223" s="37"/>
    </row>
    <row r="224" spans="1:9" ht="15" customHeight="1" thickBot="1">
      <c r="A224" s="47" t="s">
        <v>1237</v>
      </c>
      <c r="B224" s="4"/>
      <c r="C224" s="50"/>
      <c r="D224" s="50"/>
      <c r="E224" s="68">
        <f>SUM(C222:C222)</f>
        <v>69.05</v>
      </c>
      <c r="F224" s="1"/>
      <c r="G224" s="4"/>
      <c r="H224" s="38"/>
      <c r="I224" s="37"/>
    </row>
    <row r="225" spans="1:9" ht="15" customHeight="1" thickTop="1">
      <c r="A225" s="47"/>
      <c r="B225" s="4"/>
      <c r="C225" s="50"/>
      <c r="D225" s="50"/>
      <c r="E225" s="86"/>
      <c r="F225" s="1"/>
      <c r="G225" s="4"/>
      <c r="H225" s="38"/>
      <c r="I225" s="37"/>
    </row>
    <row r="226" spans="1:9" ht="15" customHeight="1">
      <c r="A226" s="48" t="s">
        <v>94</v>
      </c>
      <c r="B226" s="47"/>
      <c r="C226" s="23"/>
      <c r="D226" s="86"/>
      <c r="E226" s="86"/>
      <c r="F226" s="1"/>
      <c r="G226" s="4"/>
      <c r="H226" s="34"/>
      <c r="I226" s="33"/>
    </row>
    <row r="227" spans="1:9" ht="15" customHeight="1">
      <c r="A227" s="162" t="s">
        <v>1238</v>
      </c>
      <c r="B227" s="159"/>
      <c r="C227" s="49">
        <v>317.55</v>
      </c>
      <c r="D227" s="53"/>
      <c r="G227" s="162" t="s">
        <v>393</v>
      </c>
      <c r="H227" s="34"/>
      <c r="I227" s="33"/>
    </row>
    <row r="228" spans="1:9" ht="15" customHeight="1">
      <c r="A228" s="4"/>
      <c r="B228" s="4"/>
      <c r="C228" s="53"/>
      <c r="D228" s="53"/>
      <c r="G228" s="13"/>
      <c r="H228" s="34"/>
      <c r="I228" s="33"/>
    </row>
    <row r="229" spans="1:9" ht="15" customHeight="1" thickBot="1">
      <c r="A229" s="47" t="s">
        <v>130</v>
      </c>
      <c r="B229" s="47"/>
      <c r="C229" s="23"/>
      <c r="D229" s="60"/>
      <c r="E229" s="64">
        <f>SUM(C227:C227)</f>
        <v>317.55</v>
      </c>
      <c r="F229" s="25"/>
      <c r="G229" s="4"/>
      <c r="H229" s="34"/>
      <c r="I229" s="41"/>
    </row>
    <row r="230" spans="1:9" ht="15" customHeight="1" thickTop="1">
      <c r="A230" s="47"/>
      <c r="B230" s="47"/>
      <c r="C230" s="23"/>
      <c r="D230" s="60"/>
      <c r="E230" s="60"/>
      <c r="F230" s="25"/>
      <c r="G230" s="4"/>
      <c r="H230" s="34"/>
      <c r="I230" s="41"/>
    </row>
    <row r="231" spans="1:9" ht="15" customHeight="1">
      <c r="A231" s="48" t="s">
        <v>95</v>
      </c>
      <c r="B231" s="5"/>
      <c r="C231" s="56"/>
      <c r="D231" s="56"/>
      <c r="E231" s="25"/>
      <c r="F231" s="25"/>
      <c r="G231" s="4"/>
      <c r="H231" s="34"/>
      <c r="I231" s="41"/>
    </row>
    <row r="232" spans="1:9" ht="15" customHeight="1">
      <c r="A232" s="4" t="s">
        <v>182</v>
      </c>
      <c r="B232" s="4"/>
      <c r="C232" s="49">
        <v>3975.9</v>
      </c>
      <c r="D232" s="23"/>
      <c r="E232" s="23"/>
      <c r="F232" s="1"/>
      <c r="G232" s="159" t="s">
        <v>190</v>
      </c>
      <c r="H232" s="23"/>
      <c r="I232" s="33"/>
    </row>
    <row r="233" spans="1:9" ht="15" customHeight="1">
      <c r="A233" s="4"/>
      <c r="B233" s="4"/>
      <c r="C233" s="4"/>
      <c r="D233" s="50"/>
      <c r="E233" s="51"/>
      <c r="F233" s="1"/>
      <c r="G233" s="1"/>
      <c r="H233" s="4"/>
      <c r="I233" s="33"/>
    </row>
    <row r="234" spans="1:9" ht="15" customHeight="1" thickBot="1">
      <c r="A234" s="47" t="s">
        <v>137</v>
      </c>
      <c r="B234" s="5"/>
      <c r="C234" s="4"/>
      <c r="D234" s="56"/>
      <c r="E234" s="96">
        <f>SUM(C232:C232)</f>
        <v>3975.9</v>
      </c>
      <c r="F234" s="23"/>
      <c r="G234" s="1"/>
      <c r="H234" s="4"/>
      <c r="I234" s="33"/>
    </row>
    <row r="235" spans="1:9" ht="15" customHeight="1" thickTop="1">
      <c r="A235" s="47"/>
      <c r="B235" s="5"/>
      <c r="C235" s="56"/>
      <c r="D235" s="56"/>
      <c r="F235" s="1"/>
      <c r="G235" s="4"/>
      <c r="H235" s="11"/>
      <c r="I235" s="33"/>
    </row>
    <row r="236" spans="1:9" ht="15" customHeight="1">
      <c r="A236" s="48" t="s">
        <v>839</v>
      </c>
      <c r="B236" s="5"/>
      <c r="C236" s="56"/>
      <c r="D236" s="56"/>
      <c r="E236" s="25"/>
      <c r="F236" s="25"/>
      <c r="G236" s="4"/>
      <c r="H236" s="11"/>
      <c r="I236" s="33"/>
    </row>
    <row r="237" spans="1:9" ht="15" customHeight="1">
      <c r="A237" s="159" t="s">
        <v>1239</v>
      </c>
      <c r="B237" s="4"/>
      <c r="C237" s="49">
        <v>250</v>
      </c>
      <c r="D237" s="23"/>
      <c r="E237" s="23"/>
      <c r="F237" s="1"/>
      <c r="G237" s="159" t="s">
        <v>1240</v>
      </c>
      <c r="H237" s="11"/>
      <c r="I237" s="33"/>
    </row>
    <row r="238" spans="1:9" ht="15" customHeight="1">
      <c r="A238" s="4"/>
      <c r="B238" s="4"/>
      <c r="C238" s="4"/>
      <c r="D238" s="50"/>
      <c r="E238" s="51"/>
      <c r="F238" s="1"/>
      <c r="G238" s="1"/>
      <c r="H238" s="11"/>
      <c r="I238" s="33"/>
    </row>
    <row r="239" spans="1:9" ht="15" customHeight="1" thickBot="1">
      <c r="A239" s="47" t="s">
        <v>1241</v>
      </c>
      <c r="B239" s="5"/>
      <c r="C239" s="4"/>
      <c r="D239" s="56"/>
      <c r="E239" s="96">
        <f>SUM(C237:C237)</f>
        <v>250</v>
      </c>
      <c r="F239" s="23"/>
      <c r="G239" s="1"/>
      <c r="H239" s="11"/>
      <c r="I239" s="33"/>
    </row>
    <row r="240" spans="1:9" ht="15" customHeight="1" thickTop="1">
      <c r="A240" s="47"/>
      <c r="B240" s="5"/>
      <c r="C240" s="56"/>
      <c r="D240" s="56"/>
      <c r="F240" s="1"/>
      <c r="G240" s="4"/>
      <c r="H240" s="11"/>
      <c r="I240" s="33"/>
    </row>
    <row r="241" spans="1:9" ht="15" customHeight="1">
      <c r="A241" s="48" t="s">
        <v>59</v>
      </c>
      <c r="B241" s="5"/>
      <c r="C241" s="56"/>
      <c r="D241" s="56"/>
      <c r="E241" s="25"/>
      <c r="F241" s="25"/>
      <c r="G241" s="4"/>
      <c r="H241" s="11"/>
      <c r="I241" s="33"/>
    </row>
    <row r="242" spans="1:9" ht="15" customHeight="1">
      <c r="A242" s="159" t="s">
        <v>1242</v>
      </c>
      <c r="B242" s="159"/>
      <c r="C242" s="54">
        <v>43.33</v>
      </c>
      <c r="D242" s="23"/>
      <c r="E242" s="23"/>
      <c r="F242" s="1"/>
      <c r="G242" s="159" t="s">
        <v>1243</v>
      </c>
      <c r="H242" s="11"/>
      <c r="I242" s="33"/>
    </row>
    <row r="243" spans="1:9" ht="15" customHeight="1">
      <c r="A243" s="159" t="s">
        <v>1244</v>
      </c>
      <c r="B243" s="159"/>
      <c r="C243" s="54">
        <v>20.1</v>
      </c>
      <c r="D243" s="23"/>
      <c r="E243" s="23"/>
      <c r="F243" s="1"/>
      <c r="G243" s="159" t="s">
        <v>1245</v>
      </c>
      <c r="H243" s="11"/>
      <c r="I243" s="33"/>
    </row>
    <row r="244" spans="1:9" ht="15" customHeight="1">
      <c r="A244" s="159" t="s">
        <v>1246</v>
      </c>
      <c r="B244" s="159"/>
      <c r="C244" s="54">
        <v>34.23</v>
      </c>
      <c r="D244" s="23"/>
      <c r="E244" s="23"/>
      <c r="F244" s="1"/>
      <c r="G244" s="159" t="s">
        <v>1247</v>
      </c>
      <c r="H244" s="11"/>
      <c r="I244" s="33"/>
    </row>
    <row r="245" spans="1:9" ht="15" customHeight="1">
      <c r="A245" s="159" t="s">
        <v>1248</v>
      </c>
      <c r="B245" s="159"/>
      <c r="C245" s="54">
        <v>34.9</v>
      </c>
      <c r="D245" s="23"/>
      <c r="E245" s="23"/>
      <c r="F245" s="1"/>
      <c r="G245" s="159" t="s">
        <v>1249</v>
      </c>
      <c r="H245" s="11"/>
      <c r="I245" s="33"/>
    </row>
    <row r="246" spans="1:9" ht="15" customHeight="1">
      <c r="A246" s="159" t="s">
        <v>1250</v>
      </c>
      <c r="B246" s="159"/>
      <c r="C246" s="54">
        <v>4.96</v>
      </c>
      <c r="D246" s="23"/>
      <c r="E246" s="23"/>
      <c r="F246" s="1"/>
      <c r="G246" s="159" t="s">
        <v>1251</v>
      </c>
      <c r="H246" s="11"/>
      <c r="I246" s="33"/>
    </row>
    <row r="247" spans="1:9" ht="15" customHeight="1">
      <c r="A247" s="159" t="s">
        <v>1252</v>
      </c>
      <c r="B247" s="159"/>
      <c r="C247" s="54">
        <v>68.74</v>
      </c>
      <c r="D247" s="23"/>
      <c r="E247" s="23"/>
      <c r="F247" s="1"/>
      <c r="G247" s="159" t="s">
        <v>1253</v>
      </c>
      <c r="H247" s="11"/>
      <c r="I247" s="33"/>
    </row>
    <row r="248" spans="1:9" ht="15" customHeight="1">
      <c r="A248" s="159" t="s">
        <v>1254</v>
      </c>
      <c r="B248" s="159"/>
      <c r="C248" s="54">
        <v>36.39</v>
      </c>
      <c r="D248" s="23"/>
      <c r="E248" s="23"/>
      <c r="F248" s="1"/>
      <c r="G248" s="159" t="s">
        <v>164</v>
      </c>
      <c r="H248" s="11"/>
      <c r="I248" s="33"/>
    </row>
    <row r="249" spans="1:9" ht="15" customHeight="1">
      <c r="A249" s="159" t="s">
        <v>1255</v>
      </c>
      <c r="B249" s="159"/>
      <c r="C249" s="54">
        <v>17.37</v>
      </c>
      <c r="D249" s="23"/>
      <c r="E249" s="23"/>
      <c r="F249" s="1"/>
      <c r="G249" s="159" t="s">
        <v>286</v>
      </c>
      <c r="H249" s="11"/>
      <c r="I249" s="33"/>
    </row>
    <row r="250" spans="1:9" ht="15" customHeight="1">
      <c r="A250" s="159" t="s">
        <v>1256</v>
      </c>
      <c r="B250" s="159"/>
      <c r="C250" s="54">
        <v>71.61</v>
      </c>
      <c r="D250" s="23"/>
      <c r="E250" s="23"/>
      <c r="F250" s="1"/>
      <c r="G250" s="159" t="s">
        <v>1257</v>
      </c>
      <c r="H250" s="11"/>
      <c r="I250" s="33"/>
    </row>
    <row r="251" spans="1:9" ht="15" customHeight="1">
      <c r="A251" s="159" t="s">
        <v>1258</v>
      </c>
      <c r="B251" s="159"/>
      <c r="C251" s="54">
        <v>51.58</v>
      </c>
      <c r="D251" s="23"/>
      <c r="E251" s="23"/>
      <c r="F251" s="1"/>
      <c r="G251" s="159" t="s">
        <v>1259</v>
      </c>
      <c r="H251" s="11"/>
      <c r="I251" s="33"/>
    </row>
    <row r="252" spans="1:9" ht="15" customHeight="1">
      <c r="A252" s="159" t="s">
        <v>1260</v>
      </c>
      <c r="B252" s="159"/>
      <c r="C252" s="54">
        <v>30.97</v>
      </c>
      <c r="D252" s="23"/>
      <c r="E252" s="23"/>
      <c r="F252" s="1"/>
      <c r="G252" s="159" t="s">
        <v>164</v>
      </c>
      <c r="H252" s="11"/>
      <c r="I252" s="33"/>
    </row>
    <row r="253" spans="1:9" ht="15" customHeight="1">
      <c r="A253" s="159" t="s">
        <v>1261</v>
      </c>
      <c r="B253" s="159"/>
      <c r="C253" s="54">
        <v>11.13</v>
      </c>
      <c r="D253" s="23"/>
      <c r="E253" s="23"/>
      <c r="F253" s="1"/>
      <c r="G253" s="159" t="s">
        <v>1262</v>
      </c>
      <c r="H253" s="11"/>
      <c r="I253" s="33"/>
    </row>
    <row r="254" spans="1:9" ht="15" customHeight="1">
      <c r="A254" s="159" t="s">
        <v>1287</v>
      </c>
      <c r="B254" s="159" t="s">
        <v>13</v>
      </c>
      <c r="C254" s="49">
        <v>38.43</v>
      </c>
      <c r="D254" s="23"/>
      <c r="E254" s="23"/>
      <c r="F254" s="1"/>
      <c r="G254" s="159" t="s">
        <v>73</v>
      </c>
      <c r="H254" s="11"/>
      <c r="I254" s="33"/>
    </row>
    <row r="255" spans="1:9" ht="15" customHeight="1">
      <c r="A255" s="4"/>
      <c r="B255" s="4"/>
      <c r="C255" s="4"/>
      <c r="D255" s="50"/>
      <c r="E255" s="51"/>
      <c r="F255" s="1"/>
      <c r="G255" s="1"/>
      <c r="H255" s="11"/>
      <c r="I255" s="33"/>
    </row>
    <row r="256" spans="1:9" ht="15" customHeight="1" thickBot="1">
      <c r="A256" s="47" t="s">
        <v>61</v>
      </c>
      <c r="B256" s="5"/>
      <c r="C256" s="4"/>
      <c r="D256" s="56"/>
      <c r="E256" s="96">
        <f>SUM(C242:C254)</f>
        <v>463.73999999999995</v>
      </c>
      <c r="F256" s="23"/>
      <c r="G256" s="1"/>
      <c r="H256" s="11"/>
      <c r="I256" s="33"/>
    </row>
    <row r="257" spans="1:9" ht="15" customHeight="1" thickTop="1">
      <c r="A257" s="47"/>
      <c r="B257" s="5"/>
      <c r="C257" s="56"/>
      <c r="D257" s="56"/>
      <c r="F257" s="1"/>
      <c r="G257" s="4"/>
      <c r="H257" s="11"/>
      <c r="I257" s="33"/>
    </row>
    <row r="258" spans="1:11" ht="15" customHeight="1">
      <c r="A258" s="48" t="s">
        <v>376</v>
      </c>
      <c r="B258" s="5"/>
      <c r="C258" s="56"/>
      <c r="D258" s="56"/>
      <c r="E258" s="25"/>
      <c r="F258" s="25"/>
      <c r="G258" s="4"/>
      <c r="H258" s="4"/>
      <c r="I258" s="9"/>
      <c r="K258" s="23"/>
    </row>
    <row r="259" spans="1:11" ht="15" customHeight="1">
      <c r="A259" s="159" t="s">
        <v>1263</v>
      </c>
      <c r="B259" s="4"/>
      <c r="C259" s="49">
        <v>38.26</v>
      </c>
      <c r="D259" s="51"/>
      <c r="E259" s="1"/>
      <c r="F259" s="1"/>
      <c r="G259" s="159" t="s">
        <v>482</v>
      </c>
      <c r="H259" s="4"/>
      <c r="I259" s="9"/>
      <c r="K259" s="23"/>
    </row>
    <row r="260" spans="1:11" ht="15" customHeight="1">
      <c r="A260" s="4"/>
      <c r="B260" s="4"/>
      <c r="C260" s="50"/>
      <c r="D260" s="51"/>
      <c r="E260" s="1"/>
      <c r="F260" s="1"/>
      <c r="G260" s="4"/>
      <c r="H260" s="4"/>
      <c r="I260" s="9"/>
      <c r="K260" s="23"/>
    </row>
    <row r="261" spans="1:11" ht="15" customHeight="1" thickBot="1">
      <c r="A261" s="47" t="s">
        <v>377</v>
      </c>
      <c r="B261" s="5"/>
      <c r="C261" s="56"/>
      <c r="D261" s="56"/>
      <c r="E261" s="96">
        <f>SUM(C259:C259)</f>
        <v>38.26</v>
      </c>
      <c r="F261" s="1"/>
      <c r="G261" s="4"/>
      <c r="H261" s="4"/>
      <c r="I261" s="9"/>
      <c r="K261" s="23"/>
    </row>
    <row r="262" spans="1:11" ht="15" customHeight="1" thickTop="1">
      <c r="A262" s="47"/>
      <c r="B262" s="47"/>
      <c r="C262" s="23"/>
      <c r="D262" s="86"/>
      <c r="E262" s="86"/>
      <c r="F262" s="1"/>
      <c r="G262" s="33"/>
      <c r="H262" s="4"/>
      <c r="I262" s="9"/>
      <c r="K262" s="23"/>
    </row>
    <row r="263" spans="1:11" ht="15" customHeight="1">
      <c r="A263" s="48" t="s">
        <v>117</v>
      </c>
      <c r="B263" s="5"/>
      <c r="C263" s="56"/>
      <c r="D263" s="56"/>
      <c r="E263" s="25"/>
      <c r="F263" s="25"/>
      <c r="G263" s="4"/>
      <c r="H263" s="4"/>
      <c r="I263" s="9"/>
      <c r="K263" s="23"/>
    </row>
    <row r="264" spans="1:11" ht="15" customHeight="1">
      <c r="A264" s="159" t="s">
        <v>1264</v>
      </c>
      <c r="B264" s="4"/>
      <c r="C264" s="49">
        <v>40</v>
      </c>
      <c r="D264" s="51"/>
      <c r="E264" s="1"/>
      <c r="F264" s="1"/>
      <c r="G264" s="159" t="s">
        <v>483</v>
      </c>
      <c r="H264" s="4"/>
      <c r="I264" s="9"/>
      <c r="K264" s="23"/>
    </row>
    <row r="265" spans="1:11" ht="15" customHeight="1">
      <c r="A265" s="4"/>
      <c r="B265" s="4"/>
      <c r="C265" s="50"/>
      <c r="D265" s="51"/>
      <c r="E265" s="1"/>
      <c r="F265" s="1"/>
      <c r="G265" s="4"/>
      <c r="H265" s="4"/>
      <c r="I265" s="9"/>
      <c r="K265" s="23"/>
    </row>
    <row r="266" spans="1:11" ht="15" customHeight="1" thickBot="1">
      <c r="A266" s="47" t="s">
        <v>36</v>
      </c>
      <c r="B266" s="5"/>
      <c r="C266" s="56"/>
      <c r="D266" s="56"/>
      <c r="E266" s="96">
        <f>SUM(C264:C264)</f>
        <v>40</v>
      </c>
      <c r="F266" s="1"/>
      <c r="G266" s="4"/>
      <c r="H266" s="4"/>
      <c r="I266" s="9"/>
      <c r="K266" s="23"/>
    </row>
    <row r="267" spans="1:11" ht="15" customHeight="1" thickTop="1">
      <c r="A267" s="47"/>
      <c r="B267" s="47"/>
      <c r="C267" s="23"/>
      <c r="D267" s="86"/>
      <c r="E267" s="86"/>
      <c r="F267" s="1"/>
      <c r="G267" s="33"/>
      <c r="H267" s="4"/>
      <c r="I267" s="9"/>
      <c r="K267" s="23"/>
    </row>
    <row r="268" spans="1:11" ht="15" customHeight="1">
      <c r="A268" s="48" t="s">
        <v>1275</v>
      </c>
      <c r="B268" s="5"/>
      <c r="C268" s="56"/>
      <c r="D268" s="56"/>
      <c r="E268" s="25"/>
      <c r="F268" s="25"/>
      <c r="G268" s="4"/>
      <c r="H268" s="4"/>
      <c r="I268" s="9"/>
      <c r="K268" s="23"/>
    </row>
    <row r="269" spans="1:11" ht="15" customHeight="1">
      <c r="A269" s="159" t="s">
        <v>1276</v>
      </c>
      <c r="B269" s="4"/>
      <c r="C269" s="49">
        <v>961.4</v>
      </c>
      <c r="D269" s="51"/>
      <c r="E269" s="1"/>
      <c r="F269" s="1"/>
      <c r="G269" s="159" t="s">
        <v>1277</v>
      </c>
      <c r="H269" s="4"/>
      <c r="I269" s="9"/>
      <c r="K269" s="23"/>
    </row>
    <row r="270" spans="1:11" ht="15" customHeight="1">
      <c r="A270" s="4"/>
      <c r="B270" s="4"/>
      <c r="C270" s="50"/>
      <c r="D270" s="51"/>
      <c r="E270" s="1"/>
      <c r="F270" s="1"/>
      <c r="G270" s="4"/>
      <c r="H270" s="4"/>
      <c r="I270" s="9"/>
      <c r="K270" s="23"/>
    </row>
    <row r="271" spans="1:11" ht="15" customHeight="1" thickBot="1">
      <c r="A271" s="47" t="s">
        <v>1278</v>
      </c>
      <c r="B271" s="5"/>
      <c r="C271" s="56"/>
      <c r="D271" s="56"/>
      <c r="E271" s="96">
        <f>SUM(C269:C269)</f>
        <v>961.4</v>
      </c>
      <c r="F271" s="1"/>
      <c r="G271" s="4"/>
      <c r="H271" s="4"/>
      <c r="I271" s="9"/>
      <c r="K271" s="23"/>
    </row>
    <row r="272" spans="1:11" ht="15" customHeight="1" thickTop="1">
      <c r="A272" s="47"/>
      <c r="B272" s="47"/>
      <c r="C272" s="23"/>
      <c r="D272" s="86"/>
      <c r="E272" s="86"/>
      <c r="F272" s="1"/>
      <c r="G272" s="33"/>
      <c r="H272" s="4"/>
      <c r="I272" s="9"/>
      <c r="K272" s="23"/>
    </row>
    <row r="273" spans="1:10" ht="15">
      <c r="A273" s="48" t="s">
        <v>425</v>
      </c>
      <c r="B273" s="4"/>
      <c r="C273" s="51"/>
      <c r="D273" s="51"/>
      <c r="E273" s="1"/>
      <c r="F273" s="1"/>
      <c r="G273" s="4"/>
      <c r="H273" s="34"/>
      <c r="I273" s="9"/>
      <c r="J273" s="29"/>
    </row>
    <row r="274" spans="1:10" ht="14.25">
      <c r="A274" s="159" t="s">
        <v>1265</v>
      </c>
      <c r="B274" s="4"/>
      <c r="C274" s="54">
        <v>882.25</v>
      </c>
      <c r="D274" s="51"/>
      <c r="E274" s="1"/>
      <c r="F274" s="1"/>
      <c r="G274" s="159" t="s">
        <v>365</v>
      </c>
      <c r="H274" s="117"/>
      <c r="I274" s="9"/>
      <c r="J274" s="29"/>
    </row>
    <row r="275" spans="1:10" ht="14.25">
      <c r="A275" s="159" t="s">
        <v>1288</v>
      </c>
      <c r="B275" s="159" t="s">
        <v>13</v>
      </c>
      <c r="C275" s="49">
        <v>783.46</v>
      </c>
      <c r="D275" s="51"/>
      <c r="E275" s="1"/>
      <c r="F275" s="1"/>
      <c r="G275" s="159" t="s">
        <v>122</v>
      </c>
      <c r="H275" s="117"/>
      <c r="I275" s="9"/>
      <c r="J275" s="29"/>
    </row>
    <row r="276" spans="1:10" ht="14.25">
      <c r="A276" s="4"/>
      <c r="B276" s="4"/>
      <c r="C276" s="51"/>
      <c r="D276" s="51"/>
      <c r="E276" s="1"/>
      <c r="F276" s="1"/>
      <c r="G276" s="4"/>
      <c r="H276" s="34"/>
      <c r="I276" s="9"/>
      <c r="J276" s="29"/>
    </row>
    <row r="277" spans="1:10" ht="15.75" thickBot="1">
      <c r="A277" s="47" t="s">
        <v>426</v>
      </c>
      <c r="B277" s="5"/>
      <c r="C277" s="52"/>
      <c r="D277" s="52"/>
      <c r="E277" s="44">
        <f>SUM(C274:C275)</f>
        <v>1665.71</v>
      </c>
      <c r="F277" s="32"/>
      <c r="G277" s="4"/>
      <c r="H277" s="34"/>
      <c r="I277" s="9"/>
      <c r="J277" s="29"/>
    </row>
    <row r="278" spans="1:10" ht="15.75" thickTop="1">
      <c r="A278" s="47"/>
      <c r="B278" s="5"/>
      <c r="C278" s="52"/>
      <c r="D278" s="52"/>
      <c r="E278" s="28"/>
      <c r="F278" s="32"/>
      <c r="G278" s="4"/>
      <c r="H278" s="34"/>
      <c r="I278" s="9"/>
      <c r="J278" s="29"/>
    </row>
    <row r="279" spans="1:10" ht="15">
      <c r="A279" s="48" t="s">
        <v>158</v>
      </c>
      <c r="B279" s="5"/>
      <c r="C279" s="52"/>
      <c r="D279" s="52"/>
      <c r="E279" s="28"/>
      <c r="F279" s="32"/>
      <c r="G279" s="4"/>
      <c r="H279" s="34"/>
      <c r="I279" s="9"/>
      <c r="J279" s="29"/>
    </row>
    <row r="280" spans="1:10" ht="14.25">
      <c r="A280" s="159" t="s">
        <v>1266</v>
      </c>
      <c r="B280" s="159"/>
      <c r="C280" s="98">
        <v>164.73</v>
      </c>
      <c r="E280" s="52"/>
      <c r="F280" s="28"/>
      <c r="G280" s="159" t="s">
        <v>697</v>
      </c>
      <c r="H280" s="34"/>
      <c r="I280" s="9"/>
      <c r="J280" s="29"/>
    </row>
    <row r="281" spans="1:10" ht="14.25">
      <c r="A281" s="159" t="s">
        <v>488</v>
      </c>
      <c r="B281" s="159"/>
      <c r="C281" s="98">
        <v>32.61</v>
      </c>
      <c r="E281" s="52"/>
      <c r="F281" s="28"/>
      <c r="G281" s="159" t="s">
        <v>464</v>
      </c>
      <c r="H281" s="34"/>
      <c r="I281" s="9"/>
      <c r="J281" s="29"/>
    </row>
    <row r="282" spans="1:10" ht="14.25">
      <c r="A282" s="159" t="s">
        <v>1214</v>
      </c>
      <c r="B282" s="159" t="s">
        <v>13</v>
      </c>
      <c r="C282" s="99">
        <v>9.99</v>
      </c>
      <c r="E282" s="52"/>
      <c r="F282" s="28"/>
      <c r="G282" s="159" t="s">
        <v>547</v>
      </c>
      <c r="H282" s="34"/>
      <c r="I282" s="9"/>
      <c r="J282" s="29"/>
    </row>
    <row r="283" spans="1:10" ht="15">
      <c r="A283" s="47"/>
      <c r="B283" s="5"/>
      <c r="C283" s="4"/>
      <c r="D283" s="23"/>
      <c r="E283" s="52"/>
      <c r="F283" s="28"/>
      <c r="G283" s="32"/>
      <c r="H283" s="34"/>
      <c r="I283" s="9"/>
      <c r="J283" s="29"/>
    </row>
    <row r="284" spans="1:10" ht="15.75" thickBot="1">
      <c r="A284" s="47" t="s">
        <v>10</v>
      </c>
      <c r="B284" s="5"/>
      <c r="C284" s="4"/>
      <c r="D284" s="52"/>
      <c r="E284" s="119">
        <f>SUM(C280:C282)</f>
        <v>207.32999999999998</v>
      </c>
      <c r="G284" s="32"/>
      <c r="H284" s="34"/>
      <c r="I284" s="9"/>
      <c r="J284" s="29"/>
    </row>
    <row r="285" spans="1:10" ht="15.75" thickTop="1">
      <c r="A285" s="47"/>
      <c r="B285" s="5"/>
      <c r="C285" s="52"/>
      <c r="D285" s="52"/>
      <c r="E285" s="28"/>
      <c r="F285" s="32"/>
      <c r="G285" s="4"/>
      <c r="H285" s="34"/>
      <c r="I285" s="9"/>
      <c r="J285" s="29"/>
    </row>
    <row r="286" spans="1:10" ht="15">
      <c r="A286" s="48" t="s">
        <v>222</v>
      </c>
      <c r="B286" s="48"/>
      <c r="C286" s="50"/>
      <c r="D286" s="50"/>
      <c r="E286" s="1"/>
      <c r="F286" s="1"/>
      <c r="G286" s="4"/>
      <c r="H286" s="34"/>
      <c r="I286" s="9"/>
      <c r="J286" s="29"/>
    </row>
    <row r="287" spans="1:10" ht="14.25">
      <c r="A287" s="159" t="s">
        <v>43</v>
      </c>
      <c r="B287" s="4"/>
      <c r="C287" s="49">
        <v>327.9</v>
      </c>
      <c r="D287" s="50"/>
      <c r="E287" s="1"/>
      <c r="F287" s="1"/>
      <c r="G287" s="159" t="s">
        <v>223</v>
      </c>
      <c r="H287" s="34"/>
      <c r="I287" s="9"/>
      <c r="J287" s="29"/>
    </row>
    <row r="288" spans="1:10" ht="14.25">
      <c r="A288" s="4"/>
      <c r="B288" s="4"/>
      <c r="C288" s="58"/>
      <c r="D288" s="58"/>
      <c r="E288" s="43"/>
      <c r="F288" s="43"/>
      <c r="G288" s="36"/>
      <c r="H288" s="34"/>
      <c r="I288" s="9"/>
      <c r="J288" s="29"/>
    </row>
    <row r="289" spans="1:10" ht="15.75" thickBot="1">
      <c r="A289" s="47" t="s">
        <v>224</v>
      </c>
      <c r="B289" s="47"/>
      <c r="C289" s="23"/>
      <c r="D289" s="54"/>
      <c r="E289" s="55">
        <f>SUM(C287:C287)</f>
        <v>327.9</v>
      </c>
      <c r="F289" s="1"/>
      <c r="G289" s="23"/>
      <c r="H289" s="34"/>
      <c r="I289" s="9"/>
      <c r="J289" s="29"/>
    </row>
    <row r="290" spans="1:10" ht="15.75" thickTop="1">
      <c r="A290" s="47"/>
      <c r="B290" s="47"/>
      <c r="C290" s="23"/>
      <c r="D290" s="54"/>
      <c r="E290" s="54"/>
      <c r="F290" s="1"/>
      <c r="G290" s="23"/>
      <c r="H290" s="34"/>
      <c r="I290" s="9"/>
      <c r="J290" s="29"/>
    </row>
    <row r="291" spans="1:10" ht="15">
      <c r="A291" s="48" t="s">
        <v>28</v>
      </c>
      <c r="B291" s="5"/>
      <c r="C291" s="4"/>
      <c r="D291" s="52"/>
      <c r="E291" s="52"/>
      <c r="F291" s="28"/>
      <c r="G291" s="32"/>
      <c r="H291" s="4"/>
      <c r="I291" s="9"/>
      <c r="J291" s="29"/>
    </row>
    <row r="292" spans="1:10" ht="14.25">
      <c r="A292" s="4" t="s">
        <v>43</v>
      </c>
      <c r="B292" s="159" t="s">
        <v>13</v>
      </c>
      <c r="C292" s="98">
        <v>2108.87</v>
      </c>
      <c r="E292" s="52"/>
      <c r="F292" s="28"/>
      <c r="G292" s="4" t="s">
        <v>33</v>
      </c>
      <c r="I292" s="9"/>
      <c r="J292" s="29"/>
    </row>
    <row r="293" spans="1:10" ht="14.25">
      <c r="A293" s="4" t="s">
        <v>44</v>
      </c>
      <c r="B293" s="159" t="s">
        <v>13</v>
      </c>
      <c r="C293" s="99">
        <v>1616.98</v>
      </c>
      <c r="E293" s="52"/>
      <c r="F293" s="28"/>
      <c r="G293" s="4" t="s">
        <v>33</v>
      </c>
      <c r="I293" s="9"/>
      <c r="J293" s="29"/>
    </row>
    <row r="294" spans="1:10" ht="15">
      <c r="A294" s="47"/>
      <c r="B294" s="5"/>
      <c r="C294" s="4"/>
      <c r="D294" s="23"/>
      <c r="E294" s="52"/>
      <c r="F294" s="28"/>
      <c r="G294" s="32"/>
      <c r="H294" s="4"/>
      <c r="I294" s="9"/>
      <c r="J294" s="29"/>
    </row>
    <row r="295" spans="1:10" ht="15" customHeight="1" thickBot="1">
      <c r="A295" s="47" t="s">
        <v>29</v>
      </c>
      <c r="B295" s="5"/>
      <c r="C295" s="4"/>
      <c r="D295" s="52"/>
      <c r="E295" s="119">
        <f>SUM(C292:C293)</f>
        <v>3725.85</v>
      </c>
      <c r="G295" s="32"/>
      <c r="H295" s="4"/>
      <c r="I295" s="9"/>
      <c r="J295" s="29"/>
    </row>
    <row r="296" spans="1:10" ht="15" customHeight="1" thickTop="1">
      <c r="A296" s="47"/>
      <c r="B296" s="47"/>
      <c r="C296" s="23"/>
      <c r="D296" s="54"/>
      <c r="E296" s="54"/>
      <c r="F296" s="1"/>
      <c r="G296" s="23"/>
      <c r="H296" s="34"/>
      <c r="I296" s="9"/>
      <c r="J296" s="29"/>
    </row>
    <row r="297" spans="1:10" ht="15" customHeight="1">
      <c r="A297" s="48" t="s">
        <v>484</v>
      </c>
      <c r="B297" s="5"/>
      <c r="C297" s="4"/>
      <c r="D297" s="52"/>
      <c r="E297" s="52"/>
      <c r="F297" s="28"/>
      <c r="G297" s="32"/>
      <c r="H297" s="34"/>
      <c r="I297" s="9"/>
      <c r="J297" s="29"/>
    </row>
    <row r="298" spans="1:10" ht="15" customHeight="1">
      <c r="A298" s="159" t="s">
        <v>43</v>
      </c>
      <c r="B298" s="159"/>
      <c r="C298" s="98">
        <v>700.37</v>
      </c>
      <c r="E298" s="52"/>
      <c r="F298" s="28"/>
      <c r="G298" s="4" t="s">
        <v>33</v>
      </c>
      <c r="H298" s="34"/>
      <c r="I298" s="9"/>
      <c r="J298" s="29"/>
    </row>
    <row r="299" spans="1:10" ht="15" customHeight="1">
      <c r="A299" s="4" t="s">
        <v>44</v>
      </c>
      <c r="B299" s="159"/>
      <c r="C299" s="99">
        <v>313.63</v>
      </c>
      <c r="E299" s="52"/>
      <c r="F299" s="28"/>
      <c r="G299" s="4" t="s">
        <v>33</v>
      </c>
      <c r="H299" s="34"/>
      <c r="I299" s="9"/>
      <c r="J299" s="29"/>
    </row>
    <row r="300" spans="1:10" ht="15" customHeight="1">
      <c r="A300" s="47"/>
      <c r="B300" s="5"/>
      <c r="C300" s="4"/>
      <c r="D300" s="23"/>
      <c r="E300" s="52"/>
      <c r="F300" s="28"/>
      <c r="G300" s="32"/>
      <c r="H300" s="34"/>
      <c r="I300" s="9"/>
      <c r="J300" s="29"/>
    </row>
    <row r="301" spans="1:10" ht="15" customHeight="1" thickBot="1">
      <c r="A301" s="47" t="s">
        <v>409</v>
      </c>
      <c r="B301" s="5"/>
      <c r="C301" s="4"/>
      <c r="D301" s="52"/>
      <c r="E301" s="119">
        <f>SUM(C298:C299)</f>
        <v>1014</v>
      </c>
      <c r="G301" s="32"/>
      <c r="H301" s="34"/>
      <c r="I301" s="9"/>
      <c r="J301" s="29"/>
    </row>
    <row r="302" spans="1:10" ht="15" customHeight="1" thickTop="1">
      <c r="A302" s="47"/>
      <c r="B302" s="5"/>
      <c r="C302" s="4"/>
      <c r="D302" s="52"/>
      <c r="E302" s="98"/>
      <c r="G302" s="32"/>
      <c r="H302" s="34"/>
      <c r="I302" s="9"/>
      <c r="J302" s="29"/>
    </row>
    <row r="303" spans="1:10" ht="15" customHeight="1">
      <c r="A303" s="48" t="s">
        <v>97</v>
      </c>
      <c r="B303" s="5"/>
      <c r="C303" s="23"/>
      <c r="D303" s="23"/>
      <c r="E303" s="23"/>
      <c r="F303" s="23"/>
      <c r="G303" s="23"/>
      <c r="H303" s="34"/>
      <c r="I303" s="9"/>
      <c r="J303" s="29"/>
    </row>
    <row r="304" spans="1:10" ht="15" customHeight="1">
      <c r="A304" s="159" t="s">
        <v>485</v>
      </c>
      <c r="B304" s="4"/>
      <c r="C304" s="63">
        <v>16.2</v>
      </c>
      <c r="D304" s="60"/>
      <c r="E304" s="25"/>
      <c r="F304" s="25"/>
      <c r="G304" s="13" t="s">
        <v>74</v>
      </c>
      <c r="H304" s="34"/>
      <c r="I304" s="9"/>
      <c r="J304" s="29"/>
    </row>
    <row r="305" spans="1:10" ht="15" customHeight="1">
      <c r="A305" s="48"/>
      <c r="B305" s="5"/>
      <c r="C305" s="60"/>
      <c r="D305" s="60"/>
      <c r="E305" s="25"/>
      <c r="F305" s="25"/>
      <c r="G305" s="13"/>
      <c r="H305" s="34"/>
      <c r="I305" s="9"/>
      <c r="J305" s="29"/>
    </row>
    <row r="306" spans="1:10" ht="15" customHeight="1" thickBot="1">
      <c r="A306" s="47" t="s">
        <v>132</v>
      </c>
      <c r="B306" s="5"/>
      <c r="C306" s="60"/>
      <c r="D306" s="60"/>
      <c r="E306" s="45">
        <f>SUM(C304:C304)</f>
        <v>16.2</v>
      </c>
      <c r="F306" s="25"/>
      <c r="G306" s="13"/>
      <c r="H306" s="34"/>
      <c r="I306" s="9"/>
      <c r="J306" s="29"/>
    </row>
    <row r="307" spans="1:10" ht="15" customHeight="1" thickTop="1">
      <c r="A307" s="47"/>
      <c r="B307" s="47"/>
      <c r="C307" s="23"/>
      <c r="D307" s="54"/>
      <c r="E307" s="54"/>
      <c r="F307" s="1"/>
      <c r="G307" s="23"/>
      <c r="H307" s="34"/>
      <c r="I307" s="9"/>
      <c r="J307" s="29"/>
    </row>
    <row r="308" spans="1:10" ht="15" customHeight="1">
      <c r="A308" s="48" t="s">
        <v>69</v>
      </c>
      <c r="C308" s="60"/>
      <c r="D308" s="60"/>
      <c r="E308" s="25"/>
      <c r="F308" s="25"/>
      <c r="G308" s="13"/>
      <c r="H308" s="34"/>
      <c r="I308" s="9"/>
      <c r="J308" s="29"/>
    </row>
    <row r="309" spans="1:10" ht="15" customHeight="1">
      <c r="A309" s="159" t="s">
        <v>1135</v>
      </c>
      <c r="B309" s="159"/>
      <c r="C309" s="60">
        <v>109.61</v>
      </c>
      <c r="D309" s="60"/>
      <c r="E309" s="25"/>
      <c r="F309" s="25"/>
      <c r="G309" s="162" t="s">
        <v>164</v>
      </c>
      <c r="H309" s="34"/>
      <c r="I309" s="9"/>
      <c r="J309" s="29"/>
    </row>
    <row r="310" spans="1:10" ht="15" customHeight="1">
      <c r="A310" s="159" t="s">
        <v>1267</v>
      </c>
      <c r="B310" s="159"/>
      <c r="C310" s="63">
        <v>480.8</v>
      </c>
      <c r="D310" s="60"/>
      <c r="E310" s="25"/>
      <c r="F310" s="25"/>
      <c r="G310" s="162" t="s">
        <v>164</v>
      </c>
      <c r="H310" s="34"/>
      <c r="I310" s="9"/>
      <c r="J310" s="29"/>
    </row>
    <row r="311" spans="1:10" ht="15" customHeight="1">
      <c r="A311" s="48"/>
      <c r="B311" s="4"/>
      <c r="C311" s="60"/>
      <c r="D311" s="60"/>
      <c r="E311" s="25"/>
      <c r="F311" s="25"/>
      <c r="G311" s="13"/>
      <c r="H311" s="34"/>
      <c r="I311" s="9"/>
      <c r="J311" s="29"/>
    </row>
    <row r="312" spans="1:10" ht="15" customHeight="1" thickBot="1">
      <c r="A312" s="47" t="s">
        <v>70</v>
      </c>
      <c r="B312" s="4"/>
      <c r="C312" s="60"/>
      <c r="D312" s="60"/>
      <c r="E312" s="45">
        <f>SUM(C309:C310)</f>
        <v>590.41</v>
      </c>
      <c r="F312" s="25"/>
      <c r="G312" s="13"/>
      <c r="H312" s="34"/>
      <c r="I312" s="9"/>
      <c r="J312" s="29"/>
    </row>
    <row r="313" spans="1:10" ht="15" customHeight="1" thickTop="1">
      <c r="A313" s="47"/>
      <c r="B313" s="47"/>
      <c r="C313" s="23"/>
      <c r="D313" s="54"/>
      <c r="E313" s="54"/>
      <c r="F313" s="1"/>
      <c r="G313" s="23"/>
      <c r="H313" s="34"/>
      <c r="I313" s="9"/>
      <c r="J313" s="29"/>
    </row>
    <row r="314" spans="1:10" ht="15" customHeight="1">
      <c r="A314" s="47"/>
      <c r="B314" s="4"/>
      <c r="C314" s="60"/>
      <c r="D314" s="60"/>
      <c r="E314" s="25"/>
      <c r="F314" s="25"/>
      <c r="G314" s="13"/>
      <c r="H314" s="34"/>
      <c r="I314" s="35"/>
      <c r="J314" s="29"/>
    </row>
    <row r="315" spans="1:10" ht="15" customHeight="1" thickBot="1">
      <c r="A315" s="11"/>
      <c r="B315" s="11"/>
      <c r="C315" s="68">
        <f>SUM(C166:C314)+C135</f>
        <v>48647.19</v>
      </c>
      <c r="D315" s="86"/>
      <c r="E315" s="68">
        <f>SUM(E166:E314)+E135</f>
        <v>48647.19</v>
      </c>
      <c r="F315" s="1"/>
      <c r="G315" s="39" t="s">
        <v>6</v>
      </c>
      <c r="H315" s="4"/>
      <c r="I315" s="9"/>
      <c r="J315" s="29"/>
    </row>
    <row r="316" spans="1:10" ht="15" customHeight="1" thickTop="1">
      <c r="A316" s="154"/>
      <c r="B316" s="154"/>
      <c r="C316" s="65"/>
      <c r="D316" s="65"/>
      <c r="E316" s="65"/>
      <c r="F316" s="131"/>
      <c r="G316" s="85" t="s">
        <v>1268</v>
      </c>
      <c r="H316" s="4"/>
      <c r="I316" s="9"/>
      <c r="J316" s="29"/>
    </row>
    <row r="317" spans="1:10" ht="15" customHeight="1" hidden="1">
      <c r="A317" s="12" t="s">
        <v>129</v>
      </c>
      <c r="B317" s="11"/>
      <c r="C317" s="86"/>
      <c r="D317" s="86"/>
      <c r="E317" s="86"/>
      <c r="F317" s="1"/>
      <c r="G317" s="39"/>
      <c r="H317" s="4"/>
      <c r="I317" s="9"/>
      <c r="J317" s="29"/>
    </row>
    <row r="318" spans="1:10" ht="15" hidden="1">
      <c r="A318" s="12" t="s">
        <v>135</v>
      </c>
      <c r="B318" s="11"/>
      <c r="C318" s="86"/>
      <c r="D318" s="86"/>
      <c r="E318" s="86"/>
      <c r="F318" s="1"/>
      <c r="G318" s="39"/>
      <c r="H318" s="4"/>
      <c r="I318" s="9"/>
      <c r="J318" s="29"/>
    </row>
    <row r="319" spans="1:10" ht="14.25">
      <c r="A319" s="13"/>
      <c r="B319" s="13"/>
      <c r="C319" s="53"/>
      <c r="D319" s="53"/>
      <c r="G319" s="13"/>
      <c r="H319" s="14"/>
      <c r="J319" s="29"/>
    </row>
    <row r="320" spans="1:10" ht="15.75">
      <c r="A320" s="179" t="s">
        <v>275</v>
      </c>
      <c r="B320" s="13"/>
      <c r="C320" s="53"/>
      <c r="D320" s="53"/>
      <c r="G320" s="13"/>
      <c r="H320" s="14"/>
      <c r="J320" s="29"/>
    </row>
    <row r="321" spans="1:10" ht="14.25">
      <c r="A321" s="162" t="s">
        <v>1289</v>
      </c>
      <c r="B321" s="13"/>
      <c r="C321" s="54">
        <v>2819.68</v>
      </c>
      <c r="D321" s="53"/>
      <c r="E321" s="23"/>
      <c r="F321" s="23"/>
      <c r="G321" s="23" t="s">
        <v>183</v>
      </c>
      <c r="H321" s="14"/>
      <c r="J321" s="29"/>
    </row>
    <row r="322" spans="1:10" ht="14.25">
      <c r="A322" s="162" t="s">
        <v>486</v>
      </c>
      <c r="B322" s="4"/>
      <c r="C322" s="49">
        <v>1420.38</v>
      </c>
      <c r="D322" s="53"/>
      <c r="E322" s="25"/>
      <c r="F322" s="25"/>
      <c r="G322" s="172" t="s">
        <v>85</v>
      </c>
      <c r="H322" s="14"/>
      <c r="J322" s="29"/>
    </row>
    <row r="323" spans="1:10" ht="14.25">
      <c r="A323" s="13"/>
      <c r="B323" s="13"/>
      <c r="C323" s="53"/>
      <c r="D323" s="53"/>
      <c r="E323" s="25"/>
      <c r="F323" s="25"/>
      <c r="G323" s="12"/>
      <c r="H323" s="14"/>
      <c r="J323" s="29"/>
    </row>
    <row r="324" spans="1:10" ht="15.75" thickBot="1">
      <c r="A324" s="27"/>
      <c r="B324" s="13"/>
      <c r="C324" s="55">
        <f>SUM(C321:C323)</f>
        <v>4240.0599999999995</v>
      </c>
      <c r="D324" s="53"/>
      <c r="E324" s="119">
        <f>SUM(C321:C322)</f>
        <v>4240.0599999999995</v>
      </c>
      <c r="F324" s="25"/>
      <c r="G324" s="19" t="s">
        <v>363</v>
      </c>
      <c r="H324" s="14"/>
      <c r="I324" s="22"/>
      <c r="J324" s="29"/>
    </row>
    <row r="325" spans="1:8" ht="15.75" thickTop="1">
      <c r="A325" s="27"/>
      <c r="B325" s="13"/>
      <c r="C325" s="54"/>
      <c r="D325" s="53"/>
      <c r="E325" s="25"/>
      <c r="F325" s="25"/>
      <c r="G325" s="12"/>
      <c r="H325" s="14"/>
    </row>
    <row r="326" spans="1:8" ht="15">
      <c r="A326" s="27"/>
      <c r="B326" s="13"/>
      <c r="C326" s="54"/>
      <c r="D326" s="53"/>
      <c r="E326" s="25"/>
      <c r="F326" s="25"/>
      <c r="G326" s="12"/>
      <c r="H326" s="14"/>
    </row>
    <row r="327" spans="1:8" ht="15.75">
      <c r="A327" s="179" t="s">
        <v>280</v>
      </c>
      <c r="B327" s="13"/>
      <c r="C327" s="54"/>
      <c r="D327" s="53"/>
      <c r="E327" s="25"/>
      <c r="F327" s="25"/>
      <c r="G327" s="12"/>
      <c r="H327" s="14"/>
    </row>
    <row r="328" spans="1:8" ht="15">
      <c r="A328" s="27"/>
      <c r="B328" s="13"/>
      <c r="C328" s="54"/>
      <c r="D328" s="53"/>
      <c r="E328" s="25"/>
      <c r="F328" s="25"/>
      <c r="G328" s="12"/>
      <c r="H328" s="14"/>
    </row>
    <row r="329" spans="1:8" ht="15">
      <c r="A329" s="48" t="s">
        <v>265</v>
      </c>
      <c r="C329" s="60"/>
      <c r="D329" s="60"/>
      <c r="E329" s="25"/>
      <c r="F329" s="25"/>
      <c r="G329" s="13"/>
      <c r="H329" s="14"/>
    </row>
    <row r="330" spans="1:8" ht="14.25">
      <c r="A330" s="159" t="s">
        <v>1269</v>
      </c>
      <c r="B330" s="159"/>
      <c r="C330" s="63">
        <v>1400.84</v>
      </c>
      <c r="D330" s="60"/>
      <c r="E330" s="25"/>
      <c r="F330" s="25"/>
      <c r="G330" s="162" t="s">
        <v>274</v>
      </c>
      <c r="H330" s="14"/>
    </row>
    <row r="331" spans="1:8" ht="15">
      <c r="A331" s="48"/>
      <c r="B331" s="4"/>
      <c r="C331" s="60"/>
      <c r="D331" s="60"/>
      <c r="E331" s="25"/>
      <c r="F331" s="25"/>
      <c r="G331" s="13"/>
      <c r="H331" s="14"/>
    </row>
    <row r="332" spans="1:8" ht="15.75" thickBot="1">
      <c r="A332" s="47" t="s">
        <v>270</v>
      </c>
      <c r="B332" s="4"/>
      <c r="C332" s="60"/>
      <c r="D332" s="60"/>
      <c r="E332" s="45">
        <f>SUM(C330)</f>
        <v>1400.84</v>
      </c>
      <c r="F332" s="25"/>
      <c r="G332" s="13"/>
      <c r="H332" s="14"/>
    </row>
    <row r="333" spans="1:8" ht="15.75" thickTop="1">
      <c r="A333" s="27"/>
      <c r="B333" s="13"/>
      <c r="C333" s="54"/>
      <c r="D333" s="53"/>
      <c r="E333" s="25"/>
      <c r="F333" s="25"/>
      <c r="G333" s="12"/>
      <c r="H333" s="14"/>
    </row>
    <row r="334" spans="1:8" ht="15.75" thickBot="1">
      <c r="A334" s="48"/>
      <c r="C334" s="184">
        <f>+C145+C330</f>
        <v>2840.06</v>
      </c>
      <c r="D334" s="183"/>
      <c r="E334" s="195">
        <f>+E145+E332</f>
        <v>2840.06</v>
      </c>
      <c r="F334" s="25"/>
      <c r="G334" s="24" t="s">
        <v>1270</v>
      </c>
      <c r="H334" s="14"/>
    </row>
    <row r="335" spans="1:8" ht="15" thickTop="1">
      <c r="A335" s="163"/>
      <c r="B335" s="4"/>
      <c r="C335" s="60"/>
      <c r="D335" s="60"/>
      <c r="E335" s="25"/>
      <c r="F335" s="25"/>
      <c r="G335" s="162"/>
      <c r="H335" s="14"/>
    </row>
    <row r="336" spans="1:8" ht="14.25">
      <c r="A336" s="196"/>
      <c r="B336" s="82"/>
      <c r="C336" s="63"/>
      <c r="D336" s="63"/>
      <c r="E336" s="143"/>
      <c r="F336" s="143"/>
      <c r="G336" s="197"/>
      <c r="H336" s="14"/>
    </row>
    <row r="337" spans="1:8" ht="14.25">
      <c r="A337" s="163"/>
      <c r="B337" s="13"/>
      <c r="C337" s="60"/>
      <c r="D337" s="60"/>
      <c r="E337" s="25"/>
      <c r="F337" s="25"/>
      <c r="G337" s="162"/>
      <c r="H337" s="14"/>
    </row>
    <row r="338" spans="1:8" ht="15.75" thickBot="1">
      <c r="A338" s="4"/>
      <c r="B338" s="4"/>
      <c r="C338" s="184">
        <f>+C315+C324+C334</f>
        <v>55727.31</v>
      </c>
      <c r="D338" s="183"/>
      <c r="E338" s="184">
        <f>+E315+E324+E334</f>
        <v>55727.31</v>
      </c>
      <c r="F338" s="25"/>
      <c r="G338" s="24" t="s">
        <v>1271</v>
      </c>
      <c r="H338" s="14"/>
    </row>
    <row r="339" spans="1:8" ht="15.75" thickTop="1">
      <c r="A339" s="48"/>
      <c r="B339" s="4"/>
      <c r="C339" s="60"/>
      <c r="D339" s="60"/>
      <c r="E339" s="25"/>
      <c r="F339" s="25"/>
      <c r="G339" s="13"/>
      <c r="H339" s="14"/>
    </row>
    <row r="340" spans="1:8" ht="14.25">
      <c r="A340" s="163" t="s">
        <v>1290</v>
      </c>
      <c r="B340" s="4"/>
      <c r="C340" s="60"/>
      <c r="D340" s="60"/>
      <c r="E340" s="25"/>
      <c r="F340" s="25"/>
      <c r="G340" s="13"/>
      <c r="H340" s="14"/>
    </row>
    <row r="341" spans="1:8" ht="15">
      <c r="A341" s="27"/>
      <c r="B341" s="13"/>
      <c r="C341" s="54"/>
      <c r="D341" s="53"/>
      <c r="E341" s="25"/>
      <c r="F341" s="25"/>
      <c r="G341" s="12"/>
      <c r="H341" s="14"/>
    </row>
    <row r="342" spans="1:8" ht="15">
      <c r="A342" s="27"/>
      <c r="B342" s="13"/>
      <c r="C342" s="54"/>
      <c r="D342" s="53"/>
      <c r="E342" s="25"/>
      <c r="F342" s="25"/>
      <c r="G342" s="12"/>
      <c r="H342" s="14"/>
    </row>
    <row r="343" spans="1:8" ht="15">
      <c r="A343" s="27"/>
      <c r="B343" s="13"/>
      <c r="C343" s="54"/>
      <c r="D343" s="53"/>
      <c r="E343" s="54"/>
      <c r="F343" s="25"/>
      <c r="G343" s="39"/>
      <c r="H343" s="14"/>
    </row>
    <row r="344" spans="3:7" ht="15">
      <c r="C344" s="61"/>
      <c r="D344" s="61"/>
      <c r="E344" s="20"/>
      <c r="F344" s="20"/>
      <c r="G344" s="24"/>
    </row>
    <row r="345" spans="1:7" ht="15" customHeight="1">
      <c r="A345" s="163"/>
      <c r="B345" s="19"/>
      <c r="C345" s="53"/>
      <c r="D345" s="53"/>
      <c r="G345" s="13"/>
    </row>
    <row r="346" spans="3:4" ht="8.25" customHeight="1">
      <c r="C346" s="54"/>
      <c r="D346" s="54"/>
    </row>
    <row r="347" spans="1:7" ht="15" customHeight="1">
      <c r="A347" s="16"/>
      <c r="B347" s="16"/>
      <c r="C347" s="54"/>
      <c r="D347" s="54"/>
      <c r="G347" s="13"/>
    </row>
    <row r="348" spans="1:7" ht="9" customHeight="1">
      <c r="A348" s="16"/>
      <c r="B348" s="16"/>
      <c r="C348" s="54"/>
      <c r="D348" s="54"/>
      <c r="G348" s="13"/>
    </row>
    <row r="349" spans="3:7" ht="15" customHeight="1">
      <c r="C349" s="61"/>
      <c r="D349" s="61"/>
      <c r="E349" s="20"/>
      <c r="F349" s="20"/>
      <c r="G349" s="24"/>
    </row>
    <row r="350" ht="15" customHeight="1"/>
    <row r="351" ht="15" customHeight="1"/>
    <row r="352" ht="15" customHeight="1"/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3" manualBreakCount="3">
    <brk id="74" max="6" man="1"/>
    <brk id="147" max="6" man="1"/>
    <brk id="30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322"/>
  <sheetViews>
    <sheetView zoomScale="75" zoomScaleNormal="75" zoomScalePageLayoutView="0" workbookViewId="0" topLeftCell="A292">
      <selection activeCell="A1" sqref="A1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3.125" style="17" customWidth="1"/>
    <col min="5" max="5" width="14.125" style="62" customWidth="1"/>
    <col min="6" max="6" width="1.75390625" style="62" customWidth="1"/>
    <col min="7" max="7" width="12.375" style="7" customWidth="1"/>
    <col min="8" max="8" width="1.625" style="7" customWidth="1"/>
    <col min="9" max="9" width="45.3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7" ht="18">
      <c r="A1" s="80" t="s">
        <v>133</v>
      </c>
      <c r="B1" s="104"/>
      <c r="G1" s="105"/>
    </row>
    <row r="2" spans="1:13" ht="18">
      <c r="A2" s="79" t="s">
        <v>1291</v>
      </c>
      <c r="B2" s="79"/>
      <c r="G2" s="105"/>
      <c r="M2" s="113"/>
    </row>
    <row r="3" spans="3:21" s="78" customFormat="1" ht="15" customHeight="1">
      <c r="C3" s="71"/>
      <c r="D3" s="71"/>
      <c r="E3" s="72"/>
      <c r="F3" s="72"/>
      <c r="G3" s="73"/>
      <c r="H3" s="73"/>
      <c r="I3" s="74"/>
      <c r="J3" s="75"/>
      <c r="K3" s="76"/>
      <c r="L3" s="77"/>
      <c r="M3" s="77"/>
      <c r="S3" s="77"/>
      <c r="U3" s="77"/>
    </row>
    <row r="4" spans="1:21" s="78" customFormat="1" ht="15" customHeight="1">
      <c r="A4" s="100" t="s">
        <v>5</v>
      </c>
      <c r="C4" s="71"/>
      <c r="D4" s="71"/>
      <c r="E4" s="72"/>
      <c r="F4" s="72"/>
      <c r="G4" s="73"/>
      <c r="H4" s="73"/>
      <c r="I4" s="74"/>
      <c r="J4" s="75"/>
      <c r="K4" s="76"/>
      <c r="L4" s="77"/>
      <c r="M4" s="77"/>
      <c r="S4" s="77"/>
      <c r="U4" s="77"/>
    </row>
    <row r="5" spans="3:21" s="78" customFormat="1" ht="15" customHeight="1">
      <c r="C5" s="71"/>
      <c r="D5" s="71"/>
      <c r="E5" s="72"/>
      <c r="F5" s="72"/>
      <c r="G5" s="73"/>
      <c r="H5" s="73"/>
      <c r="I5" s="74"/>
      <c r="J5" s="75"/>
      <c r="K5" s="76"/>
      <c r="L5" s="77"/>
      <c r="M5" s="77"/>
      <c r="S5" s="77"/>
      <c r="U5" s="77"/>
    </row>
    <row r="6" spans="1:21" s="78" customFormat="1" ht="15" customHeight="1">
      <c r="A6" s="135" t="s">
        <v>8</v>
      </c>
      <c r="C6" s="71"/>
      <c r="D6" s="72"/>
      <c r="E6" s="72"/>
      <c r="F6" s="73"/>
      <c r="G6" s="73"/>
      <c r="H6" s="74"/>
      <c r="I6" s="74"/>
      <c r="J6" s="75"/>
      <c r="K6" s="76"/>
      <c r="L6" s="77"/>
      <c r="M6" s="77"/>
      <c r="S6" s="77"/>
      <c r="U6" s="77"/>
    </row>
    <row r="7" spans="3:21" s="78" customFormat="1" ht="15" customHeight="1">
      <c r="C7" s="71"/>
      <c r="D7" s="72"/>
      <c r="E7" s="72"/>
      <c r="F7" s="73"/>
      <c r="G7" s="73"/>
      <c r="H7" s="74"/>
      <c r="I7" s="74"/>
      <c r="J7" s="75"/>
      <c r="K7" s="76"/>
      <c r="L7" s="77"/>
      <c r="M7" s="77"/>
      <c r="S7" s="77"/>
      <c r="U7" s="77"/>
    </row>
    <row r="8" spans="1:21" s="78" customFormat="1" ht="15" customHeight="1">
      <c r="A8" s="81" t="s">
        <v>90</v>
      </c>
      <c r="B8" s="19"/>
      <c r="C8" s="137"/>
      <c r="E8" s="83" t="s">
        <v>91</v>
      </c>
      <c r="F8" s="110"/>
      <c r="G8" s="84" t="s">
        <v>92</v>
      </c>
      <c r="I8" s="85" t="s">
        <v>93</v>
      </c>
      <c r="J8" s="75"/>
      <c r="K8" s="76"/>
      <c r="L8" s="77"/>
      <c r="M8" s="77"/>
      <c r="S8" s="77"/>
      <c r="U8" s="77"/>
    </row>
    <row r="9" spans="1:21" s="78" customFormat="1" ht="15" customHeight="1">
      <c r="A9" s="12"/>
      <c r="B9" s="12"/>
      <c r="C9" s="137"/>
      <c r="E9" s="70"/>
      <c r="F9" s="30"/>
      <c r="G9" s="30"/>
      <c r="H9" s="13"/>
      <c r="I9" s="74"/>
      <c r="J9" s="75"/>
      <c r="K9" s="76"/>
      <c r="L9" s="77"/>
      <c r="M9" s="77"/>
      <c r="S9" s="77"/>
      <c r="U9" s="77"/>
    </row>
    <row r="10" spans="1:21" s="78" customFormat="1" ht="15" customHeight="1">
      <c r="A10" s="88" t="s">
        <v>17</v>
      </c>
      <c r="B10" s="88"/>
      <c r="C10" s="134"/>
      <c r="E10" s="90"/>
      <c r="F10" s="91"/>
      <c r="G10" s="91"/>
      <c r="H10" s="89"/>
      <c r="I10" s="74"/>
      <c r="J10" s="75"/>
      <c r="K10" s="76"/>
      <c r="L10" s="77"/>
      <c r="M10" s="77"/>
      <c r="S10" s="77"/>
      <c r="U10" s="77"/>
    </row>
    <row r="11" spans="1:21" s="78" customFormat="1" ht="15" customHeight="1">
      <c r="A11" s="159" t="s">
        <v>187</v>
      </c>
      <c r="B11" s="4"/>
      <c r="C11" s="136"/>
      <c r="E11" s="50">
        <v>993.47</v>
      </c>
      <c r="F11" s="86"/>
      <c r="G11" s="57">
        <f aca="true" t="shared" si="0" ref="G11:G19">+E11</f>
        <v>993.47</v>
      </c>
      <c r="H11" s="39"/>
      <c r="I11" s="74"/>
      <c r="J11" s="75"/>
      <c r="K11" s="76"/>
      <c r="L11" s="77"/>
      <c r="M11" s="77"/>
      <c r="S11" s="77"/>
      <c r="U11" s="77"/>
    </row>
    <row r="12" spans="1:21" s="78" customFormat="1" ht="15" customHeight="1">
      <c r="A12" s="159" t="s">
        <v>540</v>
      </c>
      <c r="B12" s="4"/>
      <c r="C12" s="136"/>
      <c r="E12" s="50">
        <v>2270.7</v>
      </c>
      <c r="F12" s="86"/>
      <c r="G12" s="57">
        <f t="shared" si="0"/>
        <v>2270.7</v>
      </c>
      <c r="H12" s="39"/>
      <c r="I12" s="74"/>
      <c r="J12" s="75"/>
      <c r="K12" s="76"/>
      <c r="L12" s="77"/>
      <c r="M12" s="77"/>
      <c r="S12" s="77"/>
      <c r="U12" s="77"/>
    </row>
    <row r="13" spans="1:21" s="78" customFormat="1" ht="15" customHeight="1">
      <c r="A13" s="159" t="s">
        <v>463</v>
      </c>
      <c r="B13" s="4"/>
      <c r="C13" s="136"/>
      <c r="E13" s="50">
        <v>25.85</v>
      </c>
      <c r="F13" s="86"/>
      <c r="G13" s="57">
        <f t="shared" si="0"/>
        <v>25.85</v>
      </c>
      <c r="H13" s="39"/>
      <c r="I13" s="144" t="s">
        <v>186</v>
      </c>
      <c r="J13" s="75"/>
      <c r="K13" s="76"/>
      <c r="L13" s="77"/>
      <c r="M13" s="77"/>
      <c r="S13" s="77"/>
      <c r="U13" s="77"/>
    </row>
    <row r="14" spans="1:21" s="78" customFormat="1" ht="15" customHeight="1">
      <c r="A14" s="159" t="s">
        <v>98</v>
      </c>
      <c r="B14" s="4"/>
      <c r="C14" s="136"/>
      <c r="E14" s="50">
        <v>1940.96</v>
      </c>
      <c r="F14" s="86"/>
      <c r="G14" s="57">
        <f t="shared" si="0"/>
        <v>1940.96</v>
      </c>
      <c r="H14" s="39"/>
      <c r="I14" s="144"/>
      <c r="J14" s="75"/>
      <c r="K14" s="76"/>
      <c r="L14" s="77"/>
      <c r="M14" s="77"/>
      <c r="S14" s="77"/>
      <c r="U14" s="77"/>
    </row>
    <row r="15" spans="1:21" s="78" customFormat="1" ht="15" customHeight="1">
      <c r="A15" s="159" t="s">
        <v>441</v>
      </c>
      <c r="B15" s="4"/>
      <c r="C15" s="136"/>
      <c r="E15" s="50">
        <v>289.77</v>
      </c>
      <c r="F15" s="86"/>
      <c r="G15" s="57">
        <f t="shared" si="0"/>
        <v>289.77</v>
      </c>
      <c r="H15" s="39"/>
      <c r="I15" s="144"/>
      <c r="J15" s="75"/>
      <c r="K15" s="76"/>
      <c r="L15" s="77"/>
      <c r="M15" s="77"/>
      <c r="S15" s="77"/>
      <c r="U15" s="77"/>
    </row>
    <row r="16" spans="1:21" s="78" customFormat="1" ht="15" customHeight="1">
      <c r="A16" s="159" t="s">
        <v>14</v>
      </c>
      <c r="B16" s="4"/>
      <c r="C16" s="136"/>
      <c r="E16" s="50">
        <v>1528.44</v>
      </c>
      <c r="F16" s="86"/>
      <c r="G16" s="57">
        <f t="shared" si="0"/>
        <v>1528.44</v>
      </c>
      <c r="H16" s="39"/>
      <c r="I16" s="144"/>
      <c r="J16" s="75"/>
      <c r="K16" s="76"/>
      <c r="L16" s="77"/>
      <c r="M16" s="77"/>
      <c r="S16" s="77"/>
      <c r="U16" s="77"/>
    </row>
    <row r="17" spans="1:21" s="78" customFormat="1" ht="15" customHeight="1">
      <c r="A17" s="159" t="s">
        <v>385</v>
      </c>
      <c r="B17" s="4"/>
      <c r="C17" s="136"/>
      <c r="E17" s="54">
        <v>1368.91</v>
      </c>
      <c r="F17" s="86"/>
      <c r="G17" s="57">
        <f t="shared" si="0"/>
        <v>1368.91</v>
      </c>
      <c r="H17" s="115"/>
      <c r="I17" s="74"/>
      <c r="J17" s="75"/>
      <c r="K17" s="76"/>
      <c r="L17" s="77"/>
      <c r="M17" s="77"/>
      <c r="S17" s="77"/>
      <c r="U17" s="77"/>
    </row>
    <row r="18" spans="1:21" s="78" customFormat="1" ht="15" customHeight="1">
      <c r="A18" s="159" t="s">
        <v>1292</v>
      </c>
      <c r="B18" s="4"/>
      <c r="C18" s="136"/>
      <c r="E18" s="54">
        <v>46.17</v>
      </c>
      <c r="F18" s="86"/>
      <c r="G18" s="57">
        <f>+E18</f>
        <v>46.17</v>
      </c>
      <c r="H18" s="115"/>
      <c r="I18" s="74"/>
      <c r="J18" s="75"/>
      <c r="K18" s="76"/>
      <c r="L18" s="77"/>
      <c r="M18" s="77"/>
      <c r="S18" s="77"/>
      <c r="U18" s="77"/>
    </row>
    <row r="19" spans="1:21" s="78" customFormat="1" ht="15" customHeight="1">
      <c r="A19" s="159" t="s">
        <v>203</v>
      </c>
      <c r="B19" s="4"/>
      <c r="C19" s="136"/>
      <c r="E19" s="49">
        <v>727.7</v>
      </c>
      <c r="F19" s="86"/>
      <c r="G19" s="65">
        <f t="shared" si="0"/>
        <v>727.7</v>
      </c>
      <c r="H19" s="115"/>
      <c r="I19" s="74"/>
      <c r="J19" s="75"/>
      <c r="K19" s="76"/>
      <c r="L19" s="77"/>
      <c r="M19" s="77"/>
      <c r="S19" s="77"/>
      <c r="U19" s="77"/>
    </row>
    <row r="20" spans="1:21" s="78" customFormat="1" ht="15" customHeight="1">
      <c r="A20" s="4"/>
      <c r="B20" s="5"/>
      <c r="C20" s="136"/>
      <c r="E20" s="54"/>
      <c r="F20" s="86"/>
      <c r="G20" s="57"/>
      <c r="H20" s="4"/>
      <c r="I20" s="74"/>
      <c r="J20" s="75"/>
      <c r="K20" s="76"/>
      <c r="L20" s="77"/>
      <c r="M20" s="77"/>
      <c r="S20" s="77"/>
      <c r="U20" s="77"/>
    </row>
    <row r="21" spans="1:21" s="78" customFormat="1" ht="15" customHeight="1">
      <c r="A21" s="47" t="s">
        <v>31</v>
      </c>
      <c r="B21" s="5"/>
      <c r="C21" s="136"/>
      <c r="E21" s="54">
        <f>SUM(E11:E20)</f>
        <v>9191.970000000001</v>
      </c>
      <c r="F21" s="54"/>
      <c r="G21" s="54">
        <f>SUM(G11:G20)</f>
        <v>9191.970000000001</v>
      </c>
      <c r="H21" s="4"/>
      <c r="I21" s="74"/>
      <c r="J21" s="75"/>
      <c r="K21" s="76"/>
      <c r="L21" s="77"/>
      <c r="M21" s="77"/>
      <c r="S21" s="77"/>
      <c r="U21" s="77"/>
    </row>
    <row r="22" spans="1:21" s="78" customFormat="1" ht="15" customHeight="1">
      <c r="A22" s="12"/>
      <c r="B22" s="12"/>
      <c r="C22" s="137"/>
      <c r="E22" s="70"/>
      <c r="F22" s="30"/>
      <c r="G22" s="30"/>
      <c r="H22" s="13"/>
      <c r="I22" s="74"/>
      <c r="J22" s="75"/>
      <c r="K22" s="76"/>
      <c r="L22" s="77"/>
      <c r="M22" s="77"/>
      <c r="S22" s="77"/>
      <c r="U22" s="77"/>
    </row>
    <row r="23" spans="1:21" s="78" customFormat="1" ht="15" customHeight="1">
      <c r="A23" s="88" t="s">
        <v>1293</v>
      </c>
      <c r="B23" s="19"/>
      <c r="C23" s="137"/>
      <c r="E23" s="109"/>
      <c r="F23" s="110"/>
      <c r="G23" s="110"/>
      <c r="I23" s="24"/>
      <c r="J23" s="75"/>
      <c r="K23" s="76"/>
      <c r="L23" s="77"/>
      <c r="M23" s="77"/>
      <c r="S23" s="77"/>
      <c r="U23" s="77"/>
    </row>
    <row r="24" spans="1:21" s="78" customFormat="1" ht="15" customHeight="1">
      <c r="A24" s="163" t="s">
        <v>1294</v>
      </c>
      <c r="B24" s="4"/>
      <c r="C24" s="137"/>
      <c r="E24" s="49">
        <v>246.01</v>
      </c>
      <c r="F24" s="110"/>
      <c r="G24" s="110"/>
      <c r="I24" s="162" t="s">
        <v>332</v>
      </c>
      <c r="J24" s="75"/>
      <c r="K24" s="76"/>
      <c r="L24" s="77"/>
      <c r="M24" s="77"/>
      <c r="S24" s="77"/>
      <c r="U24" s="77"/>
    </row>
    <row r="25" spans="1:21" s="78" customFormat="1" ht="15" customHeight="1">
      <c r="A25" s="19"/>
      <c r="B25" s="19"/>
      <c r="C25" s="137"/>
      <c r="E25" s="109"/>
      <c r="F25" s="110"/>
      <c r="G25" s="110"/>
      <c r="I25" s="24"/>
      <c r="J25" s="75"/>
      <c r="K25" s="76"/>
      <c r="L25" s="77"/>
      <c r="M25" s="77"/>
      <c r="S25" s="77"/>
      <c r="U25" s="77"/>
    </row>
    <row r="26" spans="1:21" s="78" customFormat="1" ht="15" customHeight="1" thickBot="1">
      <c r="A26" s="27" t="s">
        <v>1295</v>
      </c>
      <c r="B26" s="19"/>
      <c r="C26" s="137"/>
      <c r="E26" s="109"/>
      <c r="F26" s="7"/>
      <c r="G26" s="96">
        <f>SUM(E23:E24)</f>
        <v>246.01</v>
      </c>
      <c r="I26" s="24"/>
      <c r="J26" s="75"/>
      <c r="K26" s="76"/>
      <c r="L26" s="77"/>
      <c r="M26" s="77"/>
      <c r="S26" s="77"/>
      <c r="U26" s="77"/>
    </row>
    <row r="27" spans="1:21" s="78" customFormat="1" ht="15" customHeight="1" thickTop="1">
      <c r="A27" s="12"/>
      <c r="B27" s="12"/>
      <c r="C27" s="137"/>
      <c r="E27" s="70"/>
      <c r="F27" s="30"/>
      <c r="G27" s="30"/>
      <c r="H27" s="13"/>
      <c r="I27" s="74"/>
      <c r="J27" s="75"/>
      <c r="K27" s="76"/>
      <c r="L27" s="77"/>
      <c r="M27" s="77"/>
      <c r="S27" s="77"/>
      <c r="U27" s="77"/>
    </row>
    <row r="28" spans="1:21" s="78" customFormat="1" ht="15" customHeight="1">
      <c r="A28" s="88" t="s">
        <v>387</v>
      </c>
      <c r="B28" s="19"/>
      <c r="C28" s="137"/>
      <c r="E28" s="109"/>
      <c r="F28" s="110"/>
      <c r="G28" s="110"/>
      <c r="I28" s="24"/>
      <c r="J28" s="75"/>
      <c r="K28" s="76"/>
      <c r="L28" s="77"/>
      <c r="M28" s="77"/>
      <c r="S28" s="77"/>
      <c r="U28" s="77"/>
    </row>
    <row r="29" spans="1:21" s="78" customFormat="1" ht="15" customHeight="1">
      <c r="A29" s="163" t="s">
        <v>1296</v>
      </c>
      <c r="B29" s="4"/>
      <c r="C29" s="137"/>
      <c r="E29" s="54">
        <v>81.46</v>
      </c>
      <c r="F29" s="110"/>
      <c r="G29" s="110"/>
      <c r="I29" s="162" t="s">
        <v>418</v>
      </c>
      <c r="J29" s="75"/>
      <c r="K29" s="76"/>
      <c r="L29" s="77"/>
      <c r="M29" s="77"/>
      <c r="S29" s="77"/>
      <c r="U29" s="77"/>
    </row>
    <row r="30" spans="1:21" s="78" customFormat="1" ht="15" customHeight="1">
      <c r="A30" s="163" t="s">
        <v>1297</v>
      </c>
      <c r="B30" s="4"/>
      <c r="C30" s="137"/>
      <c r="E30" s="49">
        <v>589.57</v>
      </c>
      <c r="F30" s="110"/>
      <c r="G30" s="110"/>
      <c r="I30" s="162" t="s">
        <v>67</v>
      </c>
      <c r="J30" s="75"/>
      <c r="K30" s="76"/>
      <c r="L30" s="77"/>
      <c r="M30" s="77"/>
      <c r="S30" s="77"/>
      <c r="U30" s="77"/>
    </row>
    <row r="31" spans="1:21" s="78" customFormat="1" ht="15" customHeight="1">
      <c r="A31" s="19"/>
      <c r="B31" s="19"/>
      <c r="C31" s="137"/>
      <c r="E31" s="109"/>
      <c r="F31" s="110"/>
      <c r="G31" s="110"/>
      <c r="I31" s="24"/>
      <c r="J31" s="75"/>
      <c r="K31" s="76"/>
      <c r="L31" s="77"/>
      <c r="M31" s="77"/>
      <c r="S31" s="77"/>
      <c r="U31" s="77"/>
    </row>
    <row r="32" spans="1:21" s="78" customFormat="1" ht="15" customHeight="1" thickBot="1">
      <c r="A32" s="27" t="s">
        <v>487</v>
      </c>
      <c r="B32" s="19"/>
      <c r="C32" s="137"/>
      <c r="E32" s="109"/>
      <c r="F32" s="7"/>
      <c r="G32" s="96">
        <f>SUM(E29:E30)</f>
        <v>671.0300000000001</v>
      </c>
      <c r="I32" s="24"/>
      <c r="J32" s="75"/>
      <c r="K32" s="76"/>
      <c r="L32" s="77"/>
      <c r="M32" s="77"/>
      <c r="S32" s="77"/>
      <c r="U32" s="77"/>
    </row>
    <row r="33" spans="1:21" s="78" customFormat="1" ht="15" customHeight="1" thickTop="1">
      <c r="A33" s="12"/>
      <c r="B33" s="12"/>
      <c r="C33" s="137"/>
      <c r="E33" s="70"/>
      <c r="F33" s="30"/>
      <c r="G33" s="30"/>
      <c r="H33" s="13"/>
      <c r="I33" s="74"/>
      <c r="J33" s="75"/>
      <c r="K33" s="76"/>
      <c r="L33" s="77"/>
      <c r="M33" s="77"/>
      <c r="S33" s="77"/>
      <c r="U33" s="77"/>
    </row>
    <row r="34" spans="1:21" s="78" customFormat="1" ht="15" customHeight="1">
      <c r="A34" s="88" t="s">
        <v>1068</v>
      </c>
      <c r="B34" s="19"/>
      <c r="C34" s="137"/>
      <c r="E34" s="109"/>
      <c r="F34" s="110"/>
      <c r="G34" s="110"/>
      <c r="I34" s="24"/>
      <c r="J34" s="75"/>
      <c r="K34" s="76"/>
      <c r="L34" s="77"/>
      <c r="M34" s="77"/>
      <c r="S34" s="77"/>
      <c r="U34" s="77"/>
    </row>
    <row r="35" spans="1:21" s="78" customFormat="1" ht="15" customHeight="1">
      <c r="A35" s="163" t="s">
        <v>980</v>
      </c>
      <c r="B35" s="4"/>
      <c r="C35" s="137"/>
      <c r="E35" s="49">
        <v>242.56</v>
      </c>
      <c r="F35" s="110"/>
      <c r="G35" s="110"/>
      <c r="I35" s="162" t="s">
        <v>916</v>
      </c>
      <c r="J35" s="75"/>
      <c r="K35" s="76"/>
      <c r="L35" s="77"/>
      <c r="M35" s="77"/>
      <c r="S35" s="77"/>
      <c r="U35" s="77"/>
    </row>
    <row r="36" spans="1:21" s="78" customFormat="1" ht="15" customHeight="1">
      <c r="A36" s="19"/>
      <c r="B36" s="19"/>
      <c r="C36" s="137"/>
      <c r="E36" s="109"/>
      <c r="F36" s="110"/>
      <c r="G36" s="110"/>
      <c r="I36" s="24"/>
      <c r="J36" s="75"/>
      <c r="K36" s="76"/>
      <c r="L36" s="77"/>
      <c r="M36" s="77"/>
      <c r="S36" s="77"/>
      <c r="U36" s="77"/>
    </row>
    <row r="37" spans="1:21" s="78" customFormat="1" ht="15" customHeight="1" thickBot="1">
      <c r="A37" s="27" t="s">
        <v>1070</v>
      </c>
      <c r="B37" s="19"/>
      <c r="C37" s="137"/>
      <c r="E37" s="109"/>
      <c r="F37" s="7"/>
      <c r="G37" s="96">
        <f>SUM(E34:E35)</f>
        <v>242.56</v>
      </c>
      <c r="I37" s="24"/>
      <c r="J37" s="75"/>
      <c r="K37" s="76"/>
      <c r="L37" s="77"/>
      <c r="M37" s="77"/>
      <c r="S37" s="77"/>
      <c r="U37" s="77"/>
    </row>
    <row r="38" spans="1:21" s="78" customFormat="1" ht="15" customHeight="1" thickTop="1">
      <c r="A38" s="47"/>
      <c r="B38" s="5"/>
      <c r="C38" s="136"/>
      <c r="E38" s="54"/>
      <c r="F38" s="54"/>
      <c r="G38" s="54"/>
      <c r="I38" s="4"/>
      <c r="J38" s="75"/>
      <c r="K38" s="76"/>
      <c r="L38" s="77"/>
      <c r="M38" s="77"/>
      <c r="S38" s="77"/>
      <c r="U38" s="77"/>
    </row>
    <row r="39" spans="1:21" s="78" customFormat="1" ht="15" customHeight="1">
      <c r="A39" s="88" t="s">
        <v>312</v>
      </c>
      <c r="B39" s="19"/>
      <c r="C39" s="137"/>
      <c r="E39" s="109"/>
      <c r="F39" s="110"/>
      <c r="G39" s="110"/>
      <c r="I39" s="24"/>
      <c r="J39" s="75"/>
      <c r="K39" s="76"/>
      <c r="L39" s="77"/>
      <c r="M39" s="77"/>
      <c r="S39" s="77"/>
      <c r="U39" s="77"/>
    </row>
    <row r="40" spans="1:21" s="78" customFormat="1" ht="15" customHeight="1">
      <c r="A40" s="163" t="s">
        <v>1298</v>
      </c>
      <c r="B40" s="4"/>
      <c r="C40" s="137"/>
      <c r="E40" s="49">
        <v>626.88</v>
      </c>
      <c r="F40" s="110"/>
      <c r="G40" s="110"/>
      <c r="I40" s="162" t="s">
        <v>351</v>
      </c>
      <c r="J40" s="75"/>
      <c r="K40" s="76"/>
      <c r="L40" s="77"/>
      <c r="M40" s="77"/>
      <c r="S40" s="77"/>
      <c r="U40" s="77"/>
    </row>
    <row r="41" spans="1:21" s="78" customFormat="1" ht="15" customHeight="1">
      <c r="A41" s="19"/>
      <c r="B41" s="19"/>
      <c r="C41" s="137"/>
      <c r="E41" s="109"/>
      <c r="F41" s="110"/>
      <c r="G41" s="110"/>
      <c r="I41" s="24"/>
      <c r="J41" s="75"/>
      <c r="K41" s="76"/>
      <c r="L41" s="77"/>
      <c r="M41" s="77"/>
      <c r="S41" s="77"/>
      <c r="U41" s="77"/>
    </row>
    <row r="42" spans="1:21" s="78" customFormat="1" ht="15" customHeight="1" thickBot="1">
      <c r="A42" s="27" t="s">
        <v>330</v>
      </c>
      <c r="B42" s="19"/>
      <c r="C42" s="137"/>
      <c r="E42" s="109"/>
      <c r="F42" s="7"/>
      <c r="G42" s="96">
        <f>SUM(E39:E40)</f>
        <v>626.88</v>
      </c>
      <c r="I42" s="24"/>
      <c r="J42" s="75"/>
      <c r="K42" s="76"/>
      <c r="L42" s="77"/>
      <c r="M42" s="77"/>
      <c r="S42" s="77"/>
      <c r="U42" s="77"/>
    </row>
    <row r="43" spans="1:21" s="78" customFormat="1" ht="15" customHeight="1" thickTop="1">
      <c r="A43" s="47"/>
      <c r="B43" s="5"/>
      <c r="C43" s="136"/>
      <c r="E43" s="54"/>
      <c r="F43" s="54"/>
      <c r="G43" s="54"/>
      <c r="I43" s="4"/>
      <c r="J43" s="75"/>
      <c r="K43" s="76"/>
      <c r="L43" s="77"/>
      <c r="M43" s="77"/>
      <c r="S43" s="77"/>
      <c r="U43" s="77"/>
    </row>
    <row r="44" spans="1:21" s="78" customFormat="1" ht="15" customHeight="1">
      <c r="A44" s="88" t="s">
        <v>1299</v>
      </c>
      <c r="B44" s="19"/>
      <c r="C44" s="137"/>
      <c r="E44" s="109"/>
      <c r="F44" s="110"/>
      <c r="G44" s="110"/>
      <c r="I44" s="24"/>
      <c r="J44" s="75"/>
      <c r="K44" s="76"/>
      <c r="L44" s="77"/>
      <c r="M44" s="77"/>
      <c r="S44" s="77"/>
      <c r="U44" s="77"/>
    </row>
    <row r="45" spans="1:21" s="78" customFormat="1" ht="15" customHeight="1">
      <c r="A45" s="163" t="s">
        <v>1300</v>
      </c>
      <c r="B45" s="4"/>
      <c r="C45" s="137"/>
      <c r="E45" s="49">
        <v>352</v>
      </c>
      <c r="F45" s="110"/>
      <c r="G45" s="110"/>
      <c r="I45" s="162" t="s">
        <v>1301</v>
      </c>
      <c r="J45" s="75"/>
      <c r="K45" s="76"/>
      <c r="L45" s="77"/>
      <c r="M45" s="77"/>
      <c r="S45" s="77"/>
      <c r="U45" s="77"/>
    </row>
    <row r="46" spans="1:21" s="78" customFormat="1" ht="15" customHeight="1">
      <c r="A46" s="19"/>
      <c r="B46" s="19"/>
      <c r="C46" s="137"/>
      <c r="E46" s="109"/>
      <c r="F46" s="110"/>
      <c r="G46" s="110"/>
      <c r="I46" s="24"/>
      <c r="J46" s="75"/>
      <c r="K46" s="76"/>
      <c r="L46" s="77"/>
      <c r="M46" s="77"/>
      <c r="S46" s="77"/>
      <c r="U46" s="77"/>
    </row>
    <row r="47" spans="1:21" s="78" customFormat="1" ht="15" customHeight="1" thickBot="1">
      <c r="A47" s="27" t="s">
        <v>1302</v>
      </c>
      <c r="B47" s="19"/>
      <c r="C47" s="137"/>
      <c r="E47" s="109"/>
      <c r="F47" s="7"/>
      <c r="G47" s="96">
        <f>SUM(E45:E45)</f>
        <v>352</v>
      </c>
      <c r="I47" s="24"/>
      <c r="J47" s="75"/>
      <c r="K47" s="76"/>
      <c r="L47" s="77"/>
      <c r="M47" s="77"/>
      <c r="S47" s="77"/>
      <c r="U47" s="77"/>
    </row>
    <row r="48" spans="1:21" s="78" customFormat="1" ht="15" customHeight="1" thickTop="1">
      <c r="A48" s="47"/>
      <c r="B48" s="5"/>
      <c r="C48" s="136"/>
      <c r="E48" s="54"/>
      <c r="F48" s="54"/>
      <c r="G48" s="54"/>
      <c r="I48" s="4"/>
      <c r="J48" s="75"/>
      <c r="K48" s="76"/>
      <c r="L48" s="77"/>
      <c r="M48" s="77"/>
      <c r="S48" s="77"/>
      <c r="U48" s="77"/>
    </row>
    <row r="49" spans="1:21" s="78" customFormat="1" ht="15" customHeight="1">
      <c r="A49" s="88" t="s">
        <v>1303</v>
      </c>
      <c r="B49" s="19"/>
      <c r="C49" s="137"/>
      <c r="E49" s="109"/>
      <c r="F49" s="110"/>
      <c r="G49" s="110"/>
      <c r="I49" s="24"/>
      <c r="J49" s="75"/>
      <c r="K49" s="76"/>
      <c r="L49" s="77"/>
      <c r="M49" s="77"/>
      <c r="S49" s="77"/>
      <c r="U49" s="77"/>
    </row>
    <row r="50" spans="1:21" s="78" customFormat="1" ht="15" customHeight="1">
      <c r="A50" s="163" t="s">
        <v>1304</v>
      </c>
      <c r="B50" s="4"/>
      <c r="C50" s="137"/>
      <c r="E50" s="49">
        <v>120</v>
      </c>
      <c r="F50" s="110"/>
      <c r="G50" s="110"/>
      <c r="I50" s="162" t="s">
        <v>1305</v>
      </c>
      <c r="J50" s="75"/>
      <c r="K50" s="76"/>
      <c r="L50" s="77"/>
      <c r="M50" s="77"/>
      <c r="S50" s="77"/>
      <c r="U50" s="77"/>
    </row>
    <row r="51" spans="1:21" s="78" customFormat="1" ht="15" customHeight="1">
      <c r="A51" s="19"/>
      <c r="B51" s="19"/>
      <c r="C51" s="137"/>
      <c r="E51" s="109"/>
      <c r="F51" s="110"/>
      <c r="G51" s="110"/>
      <c r="I51" s="24"/>
      <c r="J51" s="75"/>
      <c r="K51" s="76"/>
      <c r="L51" s="77"/>
      <c r="M51" s="77"/>
      <c r="S51" s="77"/>
      <c r="U51" s="77"/>
    </row>
    <row r="52" spans="1:21" s="78" customFormat="1" ht="15" customHeight="1" thickBot="1">
      <c r="A52" s="27" t="s">
        <v>1306</v>
      </c>
      <c r="B52" s="19"/>
      <c r="C52" s="137"/>
      <c r="E52" s="109"/>
      <c r="F52" s="7"/>
      <c r="G52" s="96">
        <f>SUM(E49:E50)</f>
        <v>120</v>
      </c>
      <c r="I52" s="24"/>
      <c r="J52" s="75"/>
      <c r="K52" s="76"/>
      <c r="L52" s="77"/>
      <c r="M52" s="77"/>
      <c r="S52" s="77"/>
      <c r="U52" s="77"/>
    </row>
    <row r="53" spans="1:21" s="78" customFormat="1" ht="15" customHeight="1" thickTop="1">
      <c r="A53" s="47"/>
      <c r="B53" s="5"/>
      <c r="C53" s="136"/>
      <c r="E53" s="54"/>
      <c r="F53" s="54"/>
      <c r="G53" s="54"/>
      <c r="I53" s="4"/>
      <c r="J53" s="75"/>
      <c r="K53" s="76"/>
      <c r="L53" s="77"/>
      <c r="M53" s="77"/>
      <c r="S53" s="77"/>
      <c r="U53" s="77"/>
    </row>
    <row r="54" spans="1:21" s="78" customFormat="1" ht="15" customHeight="1">
      <c r="A54" s="88" t="s">
        <v>99</v>
      </c>
      <c r="B54" s="19"/>
      <c r="C54" s="137"/>
      <c r="E54" s="109"/>
      <c r="F54" s="110"/>
      <c r="G54" s="110"/>
      <c r="I54" s="24"/>
      <c r="J54" s="75"/>
      <c r="K54" s="76"/>
      <c r="L54" s="77"/>
      <c r="M54" s="77"/>
      <c r="S54" s="77"/>
      <c r="U54" s="77"/>
    </row>
    <row r="55" spans="1:21" s="78" customFormat="1" ht="15" customHeight="1">
      <c r="A55" s="163" t="s">
        <v>1307</v>
      </c>
      <c r="B55" s="4"/>
      <c r="C55" s="137"/>
      <c r="E55" s="49">
        <v>244.6</v>
      </c>
      <c r="F55" s="110"/>
      <c r="G55" s="110"/>
      <c r="I55" s="162" t="s">
        <v>115</v>
      </c>
      <c r="J55" s="75"/>
      <c r="K55" s="76"/>
      <c r="L55" s="77"/>
      <c r="M55" s="77"/>
      <c r="S55" s="77"/>
      <c r="U55" s="77"/>
    </row>
    <row r="56" spans="1:21" s="78" customFormat="1" ht="15" customHeight="1">
      <c r="A56" s="19"/>
      <c r="B56" s="19"/>
      <c r="C56" s="137"/>
      <c r="E56" s="109"/>
      <c r="F56" s="110"/>
      <c r="G56" s="110"/>
      <c r="I56" s="24"/>
      <c r="J56" s="75"/>
      <c r="K56" s="76"/>
      <c r="L56" s="77"/>
      <c r="M56" s="77"/>
      <c r="S56" s="77"/>
      <c r="U56" s="77"/>
    </row>
    <row r="57" spans="1:21" s="78" customFormat="1" ht="15" customHeight="1" thickBot="1">
      <c r="A57" s="27" t="s">
        <v>34</v>
      </c>
      <c r="B57" s="19"/>
      <c r="C57" s="137"/>
      <c r="E57" s="109"/>
      <c r="F57" s="7"/>
      <c r="G57" s="96">
        <f>SUM(E54:E55)</f>
        <v>244.6</v>
      </c>
      <c r="I57" s="24"/>
      <c r="J57" s="75"/>
      <c r="K57" s="76"/>
      <c r="L57" s="77"/>
      <c r="M57" s="77"/>
      <c r="S57" s="77"/>
      <c r="U57" s="77"/>
    </row>
    <row r="58" spans="1:21" s="78" customFormat="1" ht="15" customHeight="1" thickTop="1">
      <c r="A58" s="47"/>
      <c r="B58" s="5"/>
      <c r="C58" s="136"/>
      <c r="E58" s="54"/>
      <c r="F58" s="54"/>
      <c r="G58" s="54"/>
      <c r="I58" s="4"/>
      <c r="J58" s="75"/>
      <c r="K58" s="76"/>
      <c r="L58" s="77"/>
      <c r="M58" s="77"/>
      <c r="S58" s="77"/>
      <c r="U58" s="77"/>
    </row>
    <row r="59" spans="1:21" s="78" customFormat="1" ht="15" customHeight="1">
      <c r="A59" s="88" t="s">
        <v>1308</v>
      </c>
      <c r="B59" s="19"/>
      <c r="C59" s="137"/>
      <c r="E59" s="109"/>
      <c r="F59" s="110"/>
      <c r="G59" s="110"/>
      <c r="I59" s="24"/>
      <c r="J59" s="75"/>
      <c r="K59" s="76"/>
      <c r="L59" s="77"/>
      <c r="M59" s="77"/>
      <c r="S59" s="77"/>
      <c r="U59" s="77"/>
    </row>
    <row r="60" spans="1:21" s="78" customFormat="1" ht="15" customHeight="1">
      <c r="A60" s="163" t="s">
        <v>1309</v>
      </c>
      <c r="B60" s="4"/>
      <c r="C60" s="137"/>
      <c r="E60" s="49">
        <v>500.02</v>
      </c>
      <c r="F60" s="110"/>
      <c r="G60" s="110"/>
      <c r="I60" s="162" t="s">
        <v>1310</v>
      </c>
      <c r="J60" s="75"/>
      <c r="K60" s="76"/>
      <c r="L60" s="77"/>
      <c r="M60" s="77"/>
      <c r="S60" s="77"/>
      <c r="U60" s="77"/>
    </row>
    <row r="61" spans="1:21" s="78" customFormat="1" ht="15" customHeight="1">
      <c r="A61" s="19"/>
      <c r="B61" s="19"/>
      <c r="C61" s="137"/>
      <c r="E61" s="109"/>
      <c r="F61" s="110"/>
      <c r="G61" s="110"/>
      <c r="H61" s="24"/>
      <c r="I61" s="74"/>
      <c r="J61" s="75"/>
      <c r="K61" s="76"/>
      <c r="L61" s="77"/>
      <c r="M61" s="77"/>
      <c r="S61" s="77"/>
      <c r="U61" s="77"/>
    </row>
    <row r="62" spans="1:21" s="78" customFormat="1" ht="15" customHeight="1" thickBot="1">
      <c r="A62" s="27" t="s">
        <v>1311</v>
      </c>
      <c r="B62" s="19"/>
      <c r="C62" s="137"/>
      <c r="E62" s="109"/>
      <c r="F62" s="7"/>
      <c r="G62" s="96">
        <f>SUM(E60:E60)</f>
        <v>500.02</v>
      </c>
      <c r="H62" s="24"/>
      <c r="I62" s="74"/>
      <c r="J62" s="75"/>
      <c r="K62" s="76"/>
      <c r="L62" s="77"/>
      <c r="M62" s="77"/>
      <c r="S62" s="77"/>
      <c r="U62" s="77"/>
    </row>
    <row r="63" spans="1:21" s="78" customFormat="1" ht="15" customHeight="1" thickTop="1">
      <c r="A63" s="47"/>
      <c r="B63" s="5"/>
      <c r="C63" s="136"/>
      <c r="E63" s="54"/>
      <c r="F63" s="54"/>
      <c r="G63" s="54"/>
      <c r="I63" s="4"/>
      <c r="J63" s="75"/>
      <c r="K63" s="76"/>
      <c r="L63" s="77"/>
      <c r="M63" s="77"/>
      <c r="S63" s="77"/>
      <c r="U63" s="77"/>
    </row>
    <row r="64" spans="1:21" s="78" customFormat="1" ht="15" customHeight="1">
      <c r="A64" s="88" t="s">
        <v>94</v>
      </c>
      <c r="B64" s="19"/>
      <c r="C64" s="137"/>
      <c r="E64" s="109"/>
      <c r="F64" s="110"/>
      <c r="G64" s="110"/>
      <c r="I64" s="24"/>
      <c r="J64" s="75"/>
      <c r="K64" s="76"/>
      <c r="L64" s="77"/>
      <c r="M64" s="77"/>
      <c r="S64" s="77"/>
      <c r="U64" s="77"/>
    </row>
    <row r="65" spans="1:21" s="78" customFormat="1" ht="15" customHeight="1">
      <c r="A65" s="163" t="s">
        <v>1312</v>
      </c>
      <c r="B65" s="4"/>
      <c r="C65" s="137"/>
      <c r="E65" s="54">
        <v>41.19</v>
      </c>
      <c r="F65" s="110"/>
      <c r="G65" s="110"/>
      <c r="I65" s="162" t="s">
        <v>393</v>
      </c>
      <c r="J65" s="75"/>
      <c r="K65" s="76"/>
      <c r="L65" s="77"/>
      <c r="M65" s="77"/>
      <c r="S65" s="77"/>
      <c r="U65" s="77"/>
    </row>
    <row r="66" spans="1:21" s="78" customFormat="1" ht="15" customHeight="1">
      <c r="A66" s="163" t="s">
        <v>1313</v>
      </c>
      <c r="B66" s="4"/>
      <c r="C66" s="137"/>
      <c r="E66" s="49">
        <v>84</v>
      </c>
      <c r="F66" s="110"/>
      <c r="G66" s="110"/>
      <c r="I66" s="162" t="s">
        <v>393</v>
      </c>
      <c r="J66" s="75"/>
      <c r="K66" s="76"/>
      <c r="L66" s="77"/>
      <c r="M66" s="77"/>
      <c r="S66" s="77"/>
      <c r="U66" s="77"/>
    </row>
    <row r="67" spans="1:21" s="78" customFormat="1" ht="15" customHeight="1">
      <c r="A67" s="19"/>
      <c r="B67" s="19"/>
      <c r="C67" s="137"/>
      <c r="E67" s="109"/>
      <c r="F67" s="110"/>
      <c r="G67" s="110"/>
      <c r="I67" s="24"/>
      <c r="J67" s="75"/>
      <c r="K67" s="76"/>
      <c r="L67" s="77"/>
      <c r="M67" s="77"/>
      <c r="S67" s="77"/>
      <c r="U67" s="77"/>
    </row>
    <row r="68" spans="1:21" s="78" customFormat="1" ht="15" customHeight="1" thickBot="1">
      <c r="A68" s="27" t="s">
        <v>406</v>
      </c>
      <c r="B68" s="19"/>
      <c r="C68" s="137"/>
      <c r="E68" s="109"/>
      <c r="F68" s="7"/>
      <c r="G68" s="96">
        <f>SUM(E65:E66)</f>
        <v>125.19</v>
      </c>
      <c r="I68" s="24"/>
      <c r="J68" s="75"/>
      <c r="K68" s="76"/>
      <c r="L68" s="77"/>
      <c r="M68" s="77"/>
      <c r="S68" s="77"/>
      <c r="U68" s="77"/>
    </row>
    <row r="69" spans="1:21" s="78" customFormat="1" ht="15" customHeight="1" thickTop="1">
      <c r="A69" s="27"/>
      <c r="B69" s="19"/>
      <c r="C69" s="137"/>
      <c r="E69" s="109"/>
      <c r="F69" s="7"/>
      <c r="G69" s="7"/>
      <c r="H69" s="24"/>
      <c r="I69" s="74"/>
      <c r="J69" s="75"/>
      <c r="K69" s="76"/>
      <c r="L69" s="77"/>
      <c r="M69" s="77"/>
      <c r="S69" s="77"/>
      <c r="U69" s="77"/>
    </row>
    <row r="70" spans="1:21" s="78" customFormat="1" ht="15" customHeight="1">
      <c r="A70" s="88" t="s">
        <v>1314</v>
      </c>
      <c r="B70" s="19"/>
      <c r="C70" s="137"/>
      <c r="E70" s="109"/>
      <c r="F70" s="110"/>
      <c r="G70" s="110"/>
      <c r="I70" s="24"/>
      <c r="J70" s="75"/>
      <c r="K70" s="76"/>
      <c r="L70" s="77"/>
      <c r="M70" s="77"/>
      <c r="S70" s="77"/>
      <c r="U70" s="77"/>
    </row>
    <row r="71" spans="1:21" s="78" customFormat="1" ht="15" customHeight="1">
      <c r="A71" s="163" t="s">
        <v>1315</v>
      </c>
      <c r="B71" s="4"/>
      <c r="C71" s="137"/>
      <c r="E71" s="49">
        <v>213.96</v>
      </c>
      <c r="F71" s="110"/>
      <c r="G71" s="110"/>
      <c r="I71" s="162" t="s">
        <v>1316</v>
      </c>
      <c r="J71" s="75"/>
      <c r="K71" s="76"/>
      <c r="L71" s="77"/>
      <c r="M71" s="77"/>
      <c r="S71" s="77"/>
      <c r="U71" s="77"/>
    </row>
    <row r="72" spans="1:21" s="78" customFormat="1" ht="15" customHeight="1">
      <c r="A72" s="19"/>
      <c r="B72" s="19"/>
      <c r="C72" s="137"/>
      <c r="E72" s="109"/>
      <c r="F72" s="110"/>
      <c r="G72" s="110"/>
      <c r="H72" s="24"/>
      <c r="I72" s="74"/>
      <c r="J72" s="75"/>
      <c r="K72" s="76"/>
      <c r="L72" s="77"/>
      <c r="M72" s="77"/>
      <c r="S72" s="77"/>
      <c r="U72" s="77"/>
    </row>
    <row r="73" spans="1:21" s="78" customFormat="1" ht="15" customHeight="1" thickBot="1">
      <c r="A73" s="27" t="s">
        <v>1198</v>
      </c>
      <c r="B73" s="19"/>
      <c r="C73" s="137"/>
      <c r="E73" s="109"/>
      <c r="F73" s="7"/>
      <c r="G73" s="96">
        <f>SUM(E71:E71)</f>
        <v>213.96</v>
      </c>
      <c r="H73" s="24"/>
      <c r="I73" s="74"/>
      <c r="J73" s="75"/>
      <c r="K73" s="76"/>
      <c r="L73" s="77"/>
      <c r="M73" s="77"/>
      <c r="S73" s="77"/>
      <c r="U73" s="77"/>
    </row>
    <row r="74" spans="1:21" s="78" customFormat="1" ht="15" customHeight="1" thickTop="1">
      <c r="A74" s="27"/>
      <c r="B74" s="19"/>
      <c r="C74" s="137"/>
      <c r="E74" s="109"/>
      <c r="F74" s="7"/>
      <c r="G74" s="7"/>
      <c r="H74" s="24"/>
      <c r="I74" s="74"/>
      <c r="J74" s="75"/>
      <c r="K74" s="76"/>
      <c r="L74" s="77"/>
      <c r="M74" s="77"/>
      <c r="S74" s="77"/>
      <c r="U74" s="77"/>
    </row>
    <row r="75" spans="1:21" s="78" customFormat="1" ht="15" customHeight="1">
      <c r="A75" s="48" t="s">
        <v>117</v>
      </c>
      <c r="B75" s="4"/>
      <c r="C75" s="4"/>
      <c r="D75" s="4"/>
      <c r="E75" s="51"/>
      <c r="F75" s="51"/>
      <c r="G75" s="1"/>
      <c r="H75" s="1"/>
      <c r="I75" s="4"/>
      <c r="J75" s="75"/>
      <c r="K75" s="76"/>
      <c r="L75" s="77"/>
      <c r="M75" s="77"/>
      <c r="S75" s="77"/>
      <c r="U75" s="77"/>
    </row>
    <row r="76" spans="1:21" s="78" customFormat="1" ht="15" customHeight="1">
      <c r="A76" s="159" t="s">
        <v>1317</v>
      </c>
      <c r="B76" s="4"/>
      <c r="C76" s="4"/>
      <c r="D76" s="4"/>
      <c r="E76" s="54">
        <v>20</v>
      </c>
      <c r="F76" s="51"/>
      <c r="G76" s="1"/>
      <c r="H76" s="1"/>
      <c r="I76" s="159" t="s">
        <v>72</v>
      </c>
      <c r="J76" s="75"/>
      <c r="K76" s="76"/>
      <c r="L76" s="77"/>
      <c r="M76" s="77"/>
      <c r="S76" s="77"/>
      <c r="U76" s="77"/>
    </row>
    <row r="77" spans="1:21" s="78" customFormat="1" ht="15" customHeight="1">
      <c r="A77" s="159" t="s">
        <v>1318</v>
      </c>
      <c r="B77" s="4"/>
      <c r="C77" s="4"/>
      <c r="D77" s="4"/>
      <c r="E77" s="49">
        <v>20</v>
      </c>
      <c r="F77" s="51"/>
      <c r="G77" s="1"/>
      <c r="H77" s="1"/>
      <c r="I77" s="159" t="s">
        <v>72</v>
      </c>
      <c r="J77" s="75"/>
      <c r="K77" s="76"/>
      <c r="L77" s="77"/>
      <c r="M77" s="77"/>
      <c r="S77" s="77"/>
      <c r="U77" s="77"/>
    </row>
    <row r="78" spans="1:21" s="78" customFormat="1" ht="15" customHeight="1">
      <c r="A78" s="4"/>
      <c r="B78" s="4"/>
      <c r="C78" s="4"/>
      <c r="D78" s="4"/>
      <c r="E78" s="51"/>
      <c r="F78" s="51"/>
      <c r="G78" s="1"/>
      <c r="H78" s="1"/>
      <c r="I78" s="4"/>
      <c r="J78" s="75"/>
      <c r="K78" s="76"/>
      <c r="L78" s="77"/>
      <c r="M78" s="77"/>
      <c r="S78" s="77"/>
      <c r="U78" s="77"/>
    </row>
    <row r="79" spans="1:21" s="78" customFormat="1" ht="15" customHeight="1" thickBot="1">
      <c r="A79" s="47" t="s">
        <v>1319</v>
      </c>
      <c r="B79" s="5"/>
      <c r="C79" s="4"/>
      <c r="D79" s="4"/>
      <c r="E79" s="52"/>
      <c r="F79" s="52"/>
      <c r="G79" s="44">
        <f>SUM(E76:E77)</f>
        <v>40</v>
      </c>
      <c r="H79" s="32"/>
      <c r="I79" s="4"/>
      <c r="J79" s="75"/>
      <c r="K79" s="76"/>
      <c r="L79" s="77"/>
      <c r="M79" s="77"/>
      <c r="S79" s="77"/>
      <c r="U79" s="77"/>
    </row>
    <row r="80" spans="1:21" s="78" customFormat="1" ht="15" customHeight="1" thickTop="1">
      <c r="A80" s="47"/>
      <c r="B80" s="5"/>
      <c r="C80" s="4"/>
      <c r="D80" s="4"/>
      <c r="E80" s="52"/>
      <c r="F80" s="52"/>
      <c r="G80" s="28"/>
      <c r="H80" s="32"/>
      <c r="I80" s="4"/>
      <c r="J80" s="75"/>
      <c r="K80" s="76"/>
      <c r="L80" s="77"/>
      <c r="M80" s="77"/>
      <c r="S80" s="77"/>
      <c r="U80" s="77"/>
    </row>
    <row r="81" spans="1:21" s="78" customFormat="1" ht="15" customHeight="1">
      <c r="A81" s="88" t="s">
        <v>1320</v>
      </c>
      <c r="B81" s="19"/>
      <c r="C81" s="137"/>
      <c r="E81" s="109"/>
      <c r="F81" s="110"/>
      <c r="G81" s="110"/>
      <c r="I81" s="24"/>
      <c r="J81" s="75"/>
      <c r="K81" s="76"/>
      <c r="L81" s="77"/>
      <c r="M81" s="77"/>
      <c r="S81" s="77"/>
      <c r="U81" s="77"/>
    </row>
    <row r="82" spans="1:21" s="78" customFormat="1" ht="15" customHeight="1">
      <c r="A82" s="163" t="s">
        <v>1321</v>
      </c>
      <c r="B82" s="4"/>
      <c r="C82" s="137"/>
      <c r="E82" s="49">
        <v>997.84</v>
      </c>
      <c r="F82" s="110"/>
      <c r="G82" s="110"/>
      <c r="I82" s="162" t="s">
        <v>1322</v>
      </c>
      <c r="J82" s="75"/>
      <c r="K82" s="76"/>
      <c r="L82" s="77"/>
      <c r="M82" s="77"/>
      <c r="S82" s="77"/>
      <c r="U82" s="77"/>
    </row>
    <row r="83" spans="1:21" s="78" customFormat="1" ht="15" customHeight="1">
      <c r="A83" s="19"/>
      <c r="B83" s="19"/>
      <c r="C83" s="137"/>
      <c r="E83" s="109"/>
      <c r="F83" s="110"/>
      <c r="G83" s="110"/>
      <c r="H83" s="24"/>
      <c r="I83" s="74"/>
      <c r="J83" s="75"/>
      <c r="K83" s="76"/>
      <c r="L83" s="77"/>
      <c r="M83" s="77"/>
      <c r="S83" s="77"/>
      <c r="U83" s="77"/>
    </row>
    <row r="84" spans="1:21" s="78" customFormat="1" ht="15" customHeight="1" thickBot="1">
      <c r="A84" s="27" t="s">
        <v>1323</v>
      </c>
      <c r="B84" s="19"/>
      <c r="C84" s="137"/>
      <c r="E84" s="109"/>
      <c r="F84" s="7"/>
      <c r="G84" s="96">
        <f>SUM(E82:E82)</f>
        <v>997.84</v>
      </c>
      <c r="H84" s="24"/>
      <c r="I84" s="74"/>
      <c r="J84" s="75"/>
      <c r="K84" s="76"/>
      <c r="L84" s="77"/>
      <c r="M84" s="77"/>
      <c r="S84" s="77"/>
      <c r="U84" s="77"/>
    </row>
    <row r="85" spans="1:21" s="78" customFormat="1" ht="15" customHeight="1" thickTop="1">
      <c r="A85" s="27"/>
      <c r="B85" s="19"/>
      <c r="C85" s="137"/>
      <c r="E85" s="109"/>
      <c r="F85" s="7"/>
      <c r="G85" s="7"/>
      <c r="H85" s="24"/>
      <c r="I85" s="74"/>
      <c r="J85" s="75"/>
      <c r="K85" s="76"/>
      <c r="L85" s="77"/>
      <c r="M85" s="77"/>
      <c r="S85" s="77"/>
      <c r="U85" s="77"/>
    </row>
    <row r="86" spans="1:21" s="78" customFormat="1" ht="15" customHeight="1">
      <c r="A86" s="88" t="s">
        <v>368</v>
      </c>
      <c r="B86" s="19"/>
      <c r="C86" s="137"/>
      <c r="E86" s="109"/>
      <c r="F86" s="110"/>
      <c r="G86" s="110"/>
      <c r="I86" s="24"/>
      <c r="J86" s="75"/>
      <c r="K86" s="76"/>
      <c r="L86" s="77"/>
      <c r="M86" s="77"/>
      <c r="S86" s="77"/>
      <c r="U86" s="77"/>
    </row>
    <row r="87" spans="1:21" s="78" customFormat="1" ht="15" customHeight="1">
      <c r="A87" s="163" t="s">
        <v>1324</v>
      </c>
      <c r="B87" s="4"/>
      <c r="C87" s="137"/>
      <c r="E87" s="49">
        <v>225.35</v>
      </c>
      <c r="F87" s="110"/>
      <c r="G87" s="110"/>
      <c r="I87" s="162" t="s">
        <v>1325</v>
      </c>
      <c r="J87" s="75"/>
      <c r="K87" s="76"/>
      <c r="L87" s="77"/>
      <c r="M87" s="77"/>
      <c r="S87" s="77"/>
      <c r="U87" s="77"/>
    </row>
    <row r="88" spans="1:21" s="78" customFormat="1" ht="15" customHeight="1">
      <c r="A88" s="19"/>
      <c r="B88" s="19"/>
      <c r="C88" s="137"/>
      <c r="E88" s="109"/>
      <c r="F88" s="110"/>
      <c r="G88" s="110"/>
      <c r="H88" s="24"/>
      <c r="I88" s="74"/>
      <c r="J88" s="75"/>
      <c r="K88" s="76"/>
      <c r="L88" s="77"/>
      <c r="M88" s="77"/>
      <c r="S88" s="77"/>
      <c r="U88" s="77"/>
    </row>
    <row r="89" spans="1:21" s="78" customFormat="1" ht="15" customHeight="1" thickBot="1">
      <c r="A89" s="27" t="s">
        <v>369</v>
      </c>
      <c r="B89" s="19"/>
      <c r="C89" s="137"/>
      <c r="E89" s="109"/>
      <c r="F89" s="7"/>
      <c r="G89" s="96">
        <f>SUM(E87:E87)</f>
        <v>225.35</v>
      </c>
      <c r="H89" s="24"/>
      <c r="I89" s="74"/>
      <c r="J89" s="75"/>
      <c r="K89" s="76"/>
      <c r="L89" s="77"/>
      <c r="M89" s="77"/>
      <c r="S89" s="77"/>
      <c r="U89" s="77"/>
    </row>
    <row r="90" spans="1:21" s="78" customFormat="1" ht="15" customHeight="1" thickTop="1">
      <c r="A90" s="27"/>
      <c r="B90" s="19"/>
      <c r="C90" s="137"/>
      <c r="E90" s="109"/>
      <c r="F90" s="7"/>
      <c r="G90" s="7"/>
      <c r="H90" s="24"/>
      <c r="I90" s="74"/>
      <c r="J90" s="75"/>
      <c r="K90" s="76"/>
      <c r="L90" s="77"/>
      <c r="M90" s="77"/>
      <c r="S90" s="77"/>
      <c r="U90" s="77"/>
    </row>
    <row r="91" spans="1:21" s="78" customFormat="1" ht="15" customHeight="1">
      <c r="A91" s="88" t="s">
        <v>378</v>
      </c>
      <c r="B91" s="19"/>
      <c r="C91" s="137"/>
      <c r="E91" s="109"/>
      <c r="F91" s="110"/>
      <c r="G91" s="110"/>
      <c r="I91" s="24"/>
      <c r="J91" s="75"/>
      <c r="K91" s="76"/>
      <c r="L91" s="77"/>
      <c r="M91" s="77"/>
      <c r="S91" s="77"/>
      <c r="U91" s="77"/>
    </row>
    <row r="92" spans="1:21" s="78" customFormat="1" ht="15" customHeight="1">
      <c r="A92" s="163" t="s">
        <v>1326</v>
      </c>
      <c r="B92" s="4"/>
      <c r="C92" s="137"/>
      <c r="E92" s="49">
        <v>66</v>
      </c>
      <c r="F92" s="110"/>
      <c r="G92" s="110"/>
      <c r="I92" s="162" t="s">
        <v>1327</v>
      </c>
      <c r="J92" s="75"/>
      <c r="K92" s="76"/>
      <c r="L92" s="77"/>
      <c r="M92" s="77"/>
      <c r="S92" s="77"/>
      <c r="U92" s="77"/>
    </row>
    <row r="93" spans="1:21" s="78" customFormat="1" ht="15" customHeight="1">
      <c r="A93" s="19"/>
      <c r="B93" s="19"/>
      <c r="C93" s="137"/>
      <c r="E93" s="109"/>
      <c r="F93" s="110"/>
      <c r="G93" s="110"/>
      <c r="H93" s="24"/>
      <c r="I93" s="74"/>
      <c r="J93" s="75"/>
      <c r="K93" s="76"/>
      <c r="L93" s="77"/>
      <c r="M93" s="77"/>
      <c r="S93" s="77"/>
      <c r="U93" s="77"/>
    </row>
    <row r="94" spans="1:21" s="78" customFormat="1" ht="15" customHeight="1" thickBot="1">
      <c r="A94" s="27" t="s">
        <v>379</v>
      </c>
      <c r="B94" s="19"/>
      <c r="C94" s="137"/>
      <c r="E94" s="109"/>
      <c r="F94" s="7"/>
      <c r="G94" s="96">
        <f>SUM(E92:E92)</f>
        <v>66</v>
      </c>
      <c r="H94" s="24"/>
      <c r="I94" s="74"/>
      <c r="J94" s="75"/>
      <c r="K94" s="76"/>
      <c r="L94" s="77"/>
      <c r="M94" s="77"/>
      <c r="S94" s="77"/>
      <c r="U94" s="77"/>
    </row>
    <row r="95" spans="1:21" s="78" customFormat="1" ht="15" customHeight="1" thickTop="1">
      <c r="A95" s="27"/>
      <c r="B95" s="19"/>
      <c r="C95" s="137"/>
      <c r="E95" s="109"/>
      <c r="F95" s="7"/>
      <c r="G95" s="7"/>
      <c r="H95" s="24"/>
      <c r="I95" s="74"/>
      <c r="J95" s="75"/>
      <c r="K95" s="76"/>
      <c r="L95" s="77"/>
      <c r="M95" s="77"/>
      <c r="S95" s="77"/>
      <c r="U95" s="77"/>
    </row>
    <row r="96" spans="1:21" s="78" customFormat="1" ht="15" customHeight="1">
      <c r="A96" s="88" t="s">
        <v>408</v>
      </c>
      <c r="B96" s="19"/>
      <c r="C96" s="137"/>
      <c r="E96" s="109"/>
      <c r="F96" s="110"/>
      <c r="G96" s="110"/>
      <c r="I96" s="24"/>
      <c r="J96" s="75"/>
      <c r="K96" s="76"/>
      <c r="L96" s="77"/>
      <c r="M96" s="77"/>
      <c r="S96" s="77"/>
      <c r="U96" s="77"/>
    </row>
    <row r="97" spans="1:21" s="78" customFormat="1" ht="15" customHeight="1">
      <c r="A97" s="163" t="s">
        <v>44</v>
      </c>
      <c r="B97" s="4"/>
      <c r="C97" s="137"/>
      <c r="E97" s="54">
        <v>309.43</v>
      </c>
      <c r="F97" s="110"/>
      <c r="G97" s="110"/>
      <c r="I97" s="162" t="s">
        <v>480</v>
      </c>
      <c r="J97" s="75"/>
      <c r="K97" s="76"/>
      <c r="L97" s="77"/>
      <c r="M97" s="77"/>
      <c r="S97" s="77"/>
      <c r="U97" s="77"/>
    </row>
    <row r="98" spans="1:21" s="78" customFormat="1" ht="15" customHeight="1">
      <c r="A98" s="163" t="s">
        <v>43</v>
      </c>
      <c r="B98" s="4"/>
      <c r="C98" s="137"/>
      <c r="E98" s="49">
        <v>704.57</v>
      </c>
      <c r="F98" s="110"/>
      <c r="G98" s="110"/>
      <c r="I98" s="162" t="s">
        <v>480</v>
      </c>
      <c r="J98" s="75"/>
      <c r="K98" s="76"/>
      <c r="L98" s="77"/>
      <c r="M98" s="77"/>
      <c r="S98" s="77"/>
      <c r="U98" s="77"/>
    </row>
    <row r="99" spans="1:21" s="78" customFormat="1" ht="15" customHeight="1">
      <c r="A99" s="19"/>
      <c r="B99" s="19"/>
      <c r="C99" s="137"/>
      <c r="E99" s="109"/>
      <c r="F99" s="110"/>
      <c r="G99" s="110"/>
      <c r="H99" s="24"/>
      <c r="I99" s="74"/>
      <c r="J99" s="75"/>
      <c r="K99" s="76"/>
      <c r="L99" s="77"/>
      <c r="M99" s="77"/>
      <c r="S99" s="77"/>
      <c r="U99" s="77"/>
    </row>
    <row r="100" spans="1:21" s="78" customFormat="1" ht="15" customHeight="1" thickBot="1">
      <c r="A100" s="27" t="s">
        <v>492</v>
      </c>
      <c r="B100" s="19"/>
      <c r="C100" s="137"/>
      <c r="E100" s="109"/>
      <c r="F100" s="7"/>
      <c r="G100" s="96">
        <f>SUM(E97:E98)</f>
        <v>1014</v>
      </c>
      <c r="H100" s="24"/>
      <c r="I100" s="74"/>
      <c r="J100" s="75"/>
      <c r="K100" s="76"/>
      <c r="L100" s="77"/>
      <c r="M100" s="77"/>
      <c r="S100" s="77"/>
      <c r="U100" s="77"/>
    </row>
    <row r="101" spans="1:21" s="78" customFormat="1" ht="15" customHeight="1" thickTop="1">
      <c r="A101" s="27"/>
      <c r="B101" s="19"/>
      <c r="C101" s="137"/>
      <c r="E101" s="109"/>
      <c r="F101" s="7"/>
      <c r="G101" s="7"/>
      <c r="H101" s="24"/>
      <c r="I101" s="74"/>
      <c r="J101" s="75"/>
      <c r="K101" s="76"/>
      <c r="L101" s="77"/>
      <c r="M101" s="77"/>
      <c r="S101" s="77"/>
      <c r="U101" s="77"/>
    </row>
    <row r="102" spans="1:21" s="78" customFormat="1" ht="15" customHeight="1">
      <c r="A102" s="88" t="s">
        <v>490</v>
      </c>
      <c r="B102" s="19"/>
      <c r="C102" s="137"/>
      <c r="E102" s="109"/>
      <c r="F102" s="110"/>
      <c r="G102" s="110"/>
      <c r="I102" s="24"/>
      <c r="J102" s="75"/>
      <c r="K102" s="76"/>
      <c r="L102" s="77"/>
      <c r="M102" s="77"/>
      <c r="S102" s="77"/>
      <c r="U102" s="77"/>
    </row>
    <row r="103" spans="1:21" s="78" customFormat="1" ht="15" customHeight="1">
      <c r="A103" s="163" t="s">
        <v>1328</v>
      </c>
      <c r="B103" s="4"/>
      <c r="C103" s="137"/>
      <c r="E103" s="49">
        <v>180</v>
      </c>
      <c r="F103" s="110"/>
      <c r="G103" s="110"/>
      <c r="I103" s="162" t="s">
        <v>515</v>
      </c>
      <c r="J103" s="75"/>
      <c r="K103" s="76"/>
      <c r="L103" s="77"/>
      <c r="M103" s="77"/>
      <c r="S103" s="77"/>
      <c r="U103" s="77"/>
    </row>
    <row r="104" spans="1:21" s="78" customFormat="1" ht="15" customHeight="1">
      <c r="A104" s="19"/>
      <c r="B104" s="19"/>
      <c r="C104" s="137"/>
      <c r="E104" s="109"/>
      <c r="F104" s="110"/>
      <c r="G104" s="110"/>
      <c r="H104" s="24"/>
      <c r="I104" s="74"/>
      <c r="J104" s="75"/>
      <c r="K104" s="76"/>
      <c r="L104" s="77"/>
      <c r="M104" s="77"/>
      <c r="S104" s="77"/>
      <c r="U104" s="77"/>
    </row>
    <row r="105" spans="1:21" s="78" customFormat="1" ht="15" customHeight="1" thickBot="1">
      <c r="A105" s="27" t="s">
        <v>491</v>
      </c>
      <c r="B105" s="19"/>
      <c r="C105" s="137"/>
      <c r="E105" s="109"/>
      <c r="F105" s="7"/>
      <c r="G105" s="96">
        <f>SUM(E103:E103)</f>
        <v>180</v>
      </c>
      <c r="H105" s="24"/>
      <c r="I105" s="74"/>
      <c r="J105" s="75"/>
      <c r="K105" s="76"/>
      <c r="L105" s="77"/>
      <c r="M105" s="77"/>
      <c r="S105" s="77"/>
      <c r="U105" s="77"/>
    </row>
    <row r="106" spans="1:21" s="78" customFormat="1" ht="15" customHeight="1" thickTop="1">
      <c r="A106" s="27"/>
      <c r="B106" s="19"/>
      <c r="C106" s="137"/>
      <c r="E106" s="109"/>
      <c r="F106" s="7"/>
      <c r="G106" s="7"/>
      <c r="H106" s="24"/>
      <c r="I106" s="74"/>
      <c r="J106" s="75"/>
      <c r="K106" s="76"/>
      <c r="L106" s="77"/>
      <c r="M106" s="77"/>
      <c r="S106" s="77"/>
      <c r="U106" s="77"/>
    </row>
    <row r="107" spans="1:21" s="78" customFormat="1" ht="15" customHeight="1">
      <c r="A107" s="88" t="s">
        <v>102</v>
      </c>
      <c r="B107" s="19"/>
      <c r="C107" s="137"/>
      <c r="E107" s="109"/>
      <c r="F107" s="110"/>
      <c r="G107" s="110"/>
      <c r="I107" s="24"/>
      <c r="J107" s="75"/>
      <c r="K107" s="76"/>
      <c r="L107" s="77"/>
      <c r="M107" s="77"/>
      <c r="S107" s="77"/>
      <c r="U107" s="77"/>
    </row>
    <row r="108" spans="1:21" s="78" customFormat="1" ht="15" customHeight="1">
      <c r="A108" s="163" t="s">
        <v>1329</v>
      </c>
      <c r="B108" s="4"/>
      <c r="C108" s="137"/>
      <c r="E108" s="49">
        <v>406.78</v>
      </c>
      <c r="F108" s="110"/>
      <c r="G108" s="110"/>
      <c r="I108" s="162" t="s">
        <v>371</v>
      </c>
      <c r="J108" s="75"/>
      <c r="K108" s="76"/>
      <c r="L108" s="77"/>
      <c r="M108" s="77"/>
      <c r="S108" s="77"/>
      <c r="U108" s="77"/>
    </row>
    <row r="109" spans="1:21" s="78" customFormat="1" ht="15" customHeight="1">
      <c r="A109" s="19"/>
      <c r="B109" s="19"/>
      <c r="C109" s="137"/>
      <c r="E109" s="109"/>
      <c r="F109" s="110"/>
      <c r="G109" s="110"/>
      <c r="H109" s="24"/>
      <c r="I109" s="74"/>
      <c r="J109" s="75"/>
      <c r="K109" s="76"/>
      <c r="L109" s="77"/>
      <c r="M109" s="77"/>
      <c r="S109" s="77"/>
      <c r="U109" s="77"/>
    </row>
    <row r="110" spans="1:21" s="78" customFormat="1" ht="15" customHeight="1" thickBot="1">
      <c r="A110" s="27" t="s">
        <v>156</v>
      </c>
      <c r="B110" s="19"/>
      <c r="C110" s="137"/>
      <c r="E110" s="109"/>
      <c r="F110" s="7"/>
      <c r="G110" s="96">
        <f>SUM(E108:E108)</f>
        <v>406.78</v>
      </c>
      <c r="H110" s="24"/>
      <c r="I110" s="74"/>
      <c r="J110" s="75"/>
      <c r="K110" s="76"/>
      <c r="L110" s="77"/>
      <c r="M110" s="77"/>
      <c r="S110" s="77"/>
      <c r="U110" s="77"/>
    </row>
    <row r="111" spans="1:21" s="78" customFormat="1" ht="15" customHeight="1" thickTop="1">
      <c r="A111" s="27"/>
      <c r="B111" s="19"/>
      <c r="C111" s="137"/>
      <c r="E111" s="109"/>
      <c r="F111" s="7"/>
      <c r="G111" s="7"/>
      <c r="H111" s="24"/>
      <c r="I111" s="74"/>
      <c r="J111" s="75"/>
      <c r="K111" s="76"/>
      <c r="L111" s="77"/>
      <c r="M111" s="77"/>
      <c r="S111" s="77"/>
      <c r="U111" s="77"/>
    </row>
    <row r="112" spans="1:21" s="78" customFormat="1" ht="15" customHeight="1">
      <c r="A112" s="27"/>
      <c r="B112" s="19"/>
      <c r="C112" s="137"/>
      <c r="E112" s="109"/>
      <c r="F112" s="7"/>
      <c r="G112" s="7"/>
      <c r="H112" s="24"/>
      <c r="I112" s="74"/>
      <c r="J112" s="75"/>
      <c r="K112" s="76"/>
      <c r="L112" s="77"/>
      <c r="M112" s="77"/>
      <c r="S112" s="77"/>
      <c r="U112" s="77"/>
    </row>
    <row r="113" spans="1:21" s="78" customFormat="1" ht="15" customHeight="1" thickBot="1">
      <c r="A113" s="27"/>
      <c r="B113" s="19"/>
      <c r="C113" s="137"/>
      <c r="E113" s="147">
        <f>+SUM(E21:E110)</f>
        <v>15464.19</v>
      </c>
      <c r="F113" s="142"/>
      <c r="G113" s="147">
        <f>+SUM(G21:G110)</f>
        <v>15464.190000000002</v>
      </c>
      <c r="H113" s="24"/>
      <c r="I113" s="41" t="s">
        <v>1330</v>
      </c>
      <c r="J113" s="75"/>
      <c r="K113" s="76"/>
      <c r="L113" s="77"/>
      <c r="M113" s="77"/>
      <c r="S113" s="77"/>
      <c r="U113" s="77"/>
    </row>
    <row r="114" spans="1:21" s="78" customFormat="1" ht="15" customHeight="1" thickTop="1">
      <c r="A114" s="157" t="s">
        <v>258</v>
      </c>
      <c r="B114" s="12"/>
      <c r="C114" s="70"/>
      <c r="D114" s="70"/>
      <c r="E114" s="30"/>
      <c r="F114" s="30"/>
      <c r="G114" s="13"/>
      <c r="H114" s="13"/>
      <c r="I114" s="180"/>
      <c r="J114" s="75"/>
      <c r="K114" s="76"/>
      <c r="L114" s="77"/>
      <c r="M114" s="77"/>
      <c r="S114" s="77"/>
      <c r="U114" s="77"/>
    </row>
    <row r="115" spans="1:21" s="78" customFormat="1" ht="15" customHeight="1">
      <c r="A115" s="12"/>
      <c r="B115" s="12"/>
      <c r="C115" s="70"/>
      <c r="D115" s="70"/>
      <c r="E115" s="30"/>
      <c r="F115" s="30"/>
      <c r="G115" s="13"/>
      <c r="H115" s="13"/>
      <c r="I115" s="180"/>
      <c r="J115" s="75"/>
      <c r="K115" s="76"/>
      <c r="L115" s="77"/>
      <c r="M115" s="77"/>
      <c r="S115" s="77"/>
      <c r="U115" s="77"/>
    </row>
    <row r="116" spans="1:21" s="78" customFormat="1" ht="15" customHeight="1">
      <c r="A116" s="88" t="s">
        <v>265</v>
      </c>
      <c r="B116" s="19"/>
      <c r="C116" s="109"/>
      <c r="D116" s="110"/>
      <c r="E116" s="110"/>
      <c r="G116" s="24"/>
      <c r="I116" s="24"/>
      <c r="J116" s="75"/>
      <c r="K116" s="76"/>
      <c r="L116" s="77"/>
      <c r="M116" s="77"/>
      <c r="S116" s="77"/>
      <c r="U116" s="77"/>
    </row>
    <row r="117" spans="1:21" s="78" customFormat="1" ht="15" customHeight="1">
      <c r="A117" s="163" t="s">
        <v>1331</v>
      </c>
      <c r="B117" s="4"/>
      <c r="D117" s="7"/>
      <c r="E117" s="49">
        <v>1400.49</v>
      </c>
      <c r="I117" s="162" t="s">
        <v>276</v>
      </c>
      <c r="J117" s="75"/>
      <c r="K117" s="76"/>
      <c r="L117" s="77"/>
      <c r="M117" s="77"/>
      <c r="S117" s="77"/>
      <c r="U117" s="77"/>
    </row>
    <row r="118" spans="1:21" s="78" customFormat="1" ht="15" customHeight="1">
      <c r="A118" s="19"/>
      <c r="B118" s="19"/>
      <c r="C118" s="110"/>
      <c r="D118" s="23"/>
      <c r="E118" s="24"/>
      <c r="F118" s="23"/>
      <c r="G118" s="74"/>
      <c r="H118" s="24"/>
      <c r="I118" s="180"/>
      <c r="J118" s="75"/>
      <c r="K118" s="76"/>
      <c r="L118" s="77"/>
      <c r="M118" s="77"/>
      <c r="S118" s="77"/>
      <c r="U118" s="77"/>
    </row>
    <row r="119" spans="1:21" s="78" customFormat="1" ht="15" customHeight="1" thickBot="1">
      <c r="A119" s="27" t="s">
        <v>270</v>
      </c>
      <c r="B119" s="19"/>
      <c r="C119" s="95"/>
      <c r="D119" s="23"/>
      <c r="F119" s="23"/>
      <c r="G119" s="96">
        <f>SUM(E117:E117)</f>
        <v>1400.49</v>
      </c>
      <c r="H119" s="24"/>
      <c r="I119" s="180"/>
      <c r="J119" s="75"/>
      <c r="K119" s="76"/>
      <c r="L119" s="77"/>
      <c r="M119" s="77"/>
      <c r="S119" s="77"/>
      <c r="U119" s="77"/>
    </row>
    <row r="120" spans="1:21" s="78" customFormat="1" ht="15" customHeight="1" thickTop="1">
      <c r="A120" s="12"/>
      <c r="B120" s="12"/>
      <c r="C120" s="95"/>
      <c r="D120" s="23"/>
      <c r="E120" s="30"/>
      <c r="F120" s="23"/>
      <c r="G120" s="13"/>
      <c r="H120" s="13"/>
      <c r="I120" s="180"/>
      <c r="J120" s="75"/>
      <c r="K120" s="76"/>
      <c r="L120" s="77"/>
      <c r="M120" s="77"/>
      <c r="S120" s="77"/>
      <c r="U120" s="77"/>
    </row>
    <row r="121" spans="1:21" s="78" customFormat="1" ht="15" customHeight="1" thickBot="1">
      <c r="A121" s="13"/>
      <c r="B121" s="13"/>
      <c r="D121" s="23"/>
      <c r="E121" s="132">
        <f>SUM(E117:E120)</f>
        <v>1400.49</v>
      </c>
      <c r="F121" s="23"/>
      <c r="G121" s="132">
        <f>SUM(E117:E120)</f>
        <v>1400.49</v>
      </c>
      <c r="I121" s="24"/>
      <c r="J121" s="75"/>
      <c r="K121" s="76"/>
      <c r="L121" s="77"/>
      <c r="M121" s="77"/>
      <c r="S121" s="77"/>
      <c r="U121" s="77"/>
    </row>
    <row r="122" spans="1:21" s="78" customFormat="1" ht="15" customHeight="1" thickTop="1">
      <c r="A122" s="163"/>
      <c r="B122" s="13"/>
      <c r="C122" s="137"/>
      <c r="E122" s="54"/>
      <c r="F122" s="110"/>
      <c r="G122" s="110"/>
      <c r="I122" s="162"/>
      <c r="J122" s="75"/>
      <c r="K122" s="76"/>
      <c r="L122" s="77"/>
      <c r="M122" s="77"/>
      <c r="S122" s="77"/>
      <c r="U122" s="77"/>
    </row>
    <row r="123" spans="1:21" s="78" customFormat="1" ht="15" customHeight="1">
      <c r="A123" s="12"/>
      <c r="B123" s="12"/>
      <c r="C123" s="137"/>
      <c r="D123" s="70"/>
      <c r="E123" s="70"/>
      <c r="F123" s="30"/>
      <c r="G123" s="30"/>
      <c r="H123" s="13"/>
      <c r="I123" s="74"/>
      <c r="J123" s="75"/>
      <c r="K123" s="76"/>
      <c r="L123" s="77"/>
      <c r="M123" s="77"/>
      <c r="S123" s="77"/>
      <c r="U123" s="77"/>
    </row>
    <row r="124" spans="1:21" s="78" customFormat="1" ht="15" customHeight="1">
      <c r="A124" s="24" t="s">
        <v>1332</v>
      </c>
      <c r="C124" s="71"/>
      <c r="D124" s="71"/>
      <c r="E124" s="72"/>
      <c r="F124" s="72"/>
      <c r="G124" s="73"/>
      <c r="H124" s="73"/>
      <c r="I124" s="74"/>
      <c r="J124" s="75"/>
      <c r="K124" s="76"/>
      <c r="L124" s="77"/>
      <c r="M124" s="77"/>
      <c r="S124" s="77"/>
      <c r="U124" s="77"/>
    </row>
    <row r="125" spans="3:21" s="78" customFormat="1" ht="15" customHeight="1">
      <c r="C125" s="71"/>
      <c r="D125" s="71"/>
      <c r="E125" s="72"/>
      <c r="F125" s="72"/>
      <c r="G125" s="73"/>
      <c r="H125" s="73"/>
      <c r="I125" s="74"/>
      <c r="J125" s="75"/>
      <c r="K125" s="76"/>
      <c r="L125" s="77"/>
      <c r="M125" s="77"/>
      <c r="S125" s="77"/>
      <c r="U125" s="77"/>
    </row>
    <row r="126" spans="1:11" ht="15" customHeight="1">
      <c r="A126" s="81" t="s">
        <v>90</v>
      </c>
      <c r="B126" s="19"/>
      <c r="C126" s="13"/>
      <c r="D126" s="13"/>
      <c r="E126" s="83" t="s">
        <v>91</v>
      </c>
      <c r="F126" s="13"/>
      <c r="G126" s="84" t="s">
        <v>92</v>
      </c>
      <c r="H126" s="13"/>
      <c r="I126" s="85" t="s">
        <v>93</v>
      </c>
      <c r="J126" s="17"/>
      <c r="K126" s="15"/>
    </row>
    <row r="127" spans="3:11" ht="15" customHeight="1">
      <c r="C127" s="13"/>
      <c r="D127" s="13"/>
      <c r="E127" s="70"/>
      <c r="F127" s="70"/>
      <c r="G127" s="30"/>
      <c r="H127" s="30"/>
      <c r="I127" s="13"/>
      <c r="J127" s="17"/>
      <c r="K127" s="15"/>
    </row>
    <row r="128" spans="1:21" s="95" customFormat="1" ht="15" customHeight="1">
      <c r="A128" s="88" t="s">
        <v>134</v>
      </c>
      <c r="B128" s="88"/>
      <c r="C128" s="89"/>
      <c r="D128" s="89"/>
      <c r="E128" s="90"/>
      <c r="F128" s="90"/>
      <c r="G128" s="91"/>
      <c r="H128" s="91"/>
      <c r="I128" s="89"/>
      <c r="J128" s="92"/>
      <c r="K128" s="93"/>
      <c r="L128" s="94"/>
      <c r="M128" s="94"/>
      <c r="S128" s="94"/>
      <c r="U128" s="94"/>
    </row>
    <row r="129" spans="1:21" s="95" customFormat="1" ht="15" customHeight="1">
      <c r="A129" s="12" t="s">
        <v>187</v>
      </c>
      <c r="B129" s="88"/>
      <c r="C129" s="89"/>
      <c r="D129" s="24" t="s">
        <v>13</v>
      </c>
      <c r="E129" s="54">
        <v>892.67</v>
      </c>
      <c r="F129" s="90"/>
      <c r="G129" s="7">
        <f>+E129</f>
        <v>892.67</v>
      </c>
      <c r="H129" s="1"/>
      <c r="I129" s="39"/>
      <c r="J129" s="92"/>
      <c r="K129" s="93"/>
      <c r="L129" s="94"/>
      <c r="M129" s="94"/>
      <c r="S129" s="94"/>
      <c r="U129" s="94"/>
    </row>
    <row r="130" spans="1:21" s="95" customFormat="1" ht="15" customHeight="1">
      <c r="A130" s="159" t="s">
        <v>540</v>
      </c>
      <c r="B130" s="4"/>
      <c r="C130" s="121"/>
      <c r="D130" s="159"/>
      <c r="E130" s="50">
        <v>2270.7</v>
      </c>
      <c r="F130" s="107"/>
      <c r="G130" s="1"/>
      <c r="H130" s="1"/>
      <c r="I130" s="4"/>
      <c r="J130" s="92"/>
      <c r="K130" s="93"/>
      <c r="L130" s="94"/>
      <c r="M130" s="94"/>
      <c r="S130" s="94"/>
      <c r="U130" s="94"/>
    </row>
    <row r="131" spans="1:21" s="95" customFormat="1" ht="15" customHeight="1">
      <c r="A131" s="159" t="s">
        <v>541</v>
      </c>
      <c r="B131" s="4"/>
      <c r="C131" s="121"/>
      <c r="D131" s="159"/>
      <c r="E131" s="54">
        <v>109.89</v>
      </c>
      <c r="F131" s="50"/>
      <c r="G131" s="1">
        <f>SUM(E130:E131)</f>
        <v>2380.5899999999997</v>
      </c>
      <c r="H131" s="1"/>
      <c r="I131" s="39" t="s">
        <v>542</v>
      </c>
      <c r="J131" s="92"/>
      <c r="K131" s="93"/>
      <c r="L131" s="94"/>
      <c r="M131" s="94"/>
      <c r="S131" s="94"/>
      <c r="U131" s="94"/>
    </row>
    <row r="132" spans="1:21" s="95" customFormat="1" ht="15" customHeight="1">
      <c r="A132" s="163" t="s">
        <v>463</v>
      </c>
      <c r="B132" s="88"/>
      <c r="C132" s="89"/>
      <c r="D132" s="24" t="s">
        <v>13</v>
      </c>
      <c r="E132" s="54">
        <v>58.18</v>
      </c>
      <c r="F132" s="90"/>
      <c r="G132" s="7">
        <f>+E132</f>
        <v>58.18</v>
      </c>
      <c r="H132" s="1"/>
      <c r="I132" s="115" t="s">
        <v>186</v>
      </c>
      <c r="J132" s="92"/>
      <c r="K132" s="93"/>
      <c r="L132" s="94"/>
      <c r="M132" s="94"/>
      <c r="S132" s="94"/>
      <c r="U132" s="94"/>
    </row>
    <row r="133" spans="1:11" ht="15" customHeight="1">
      <c r="A133" s="4" t="s">
        <v>98</v>
      </c>
      <c r="B133" s="4"/>
      <c r="C133" s="114"/>
      <c r="D133" s="159" t="s">
        <v>13</v>
      </c>
      <c r="E133" s="50">
        <v>2031.44</v>
      </c>
      <c r="F133" s="50"/>
      <c r="G133" s="1">
        <f>SUM(D133:F133)</f>
        <v>2031.44</v>
      </c>
      <c r="H133" s="1"/>
      <c r="I133" s="14"/>
      <c r="J133" s="34"/>
      <c r="K133" s="35"/>
    </row>
    <row r="134" spans="1:11" ht="15" customHeight="1">
      <c r="A134" s="159" t="s">
        <v>499</v>
      </c>
      <c r="B134" s="4"/>
      <c r="C134" s="114"/>
      <c r="D134" s="159" t="s">
        <v>13</v>
      </c>
      <c r="E134" s="50">
        <v>84.87</v>
      </c>
      <c r="F134" s="50"/>
      <c r="G134" s="1">
        <f>SUM(D134:F134)</f>
        <v>84.87</v>
      </c>
      <c r="H134" s="1"/>
      <c r="I134" s="128" t="s">
        <v>498</v>
      </c>
      <c r="J134" s="34"/>
      <c r="K134" s="35"/>
    </row>
    <row r="135" spans="1:11" ht="15" customHeight="1">
      <c r="A135" s="159" t="s">
        <v>1066</v>
      </c>
      <c r="B135" s="4"/>
      <c r="C135" s="114"/>
      <c r="D135" s="159" t="s">
        <v>13</v>
      </c>
      <c r="E135" s="50">
        <v>120.05</v>
      </c>
      <c r="F135" s="50"/>
      <c r="G135" s="1">
        <f>SUM(D135:F135)</f>
        <v>120.05</v>
      </c>
      <c r="H135" s="1"/>
      <c r="I135" s="128" t="s">
        <v>207</v>
      </c>
      <c r="J135" s="34"/>
      <c r="K135" s="35"/>
    </row>
    <row r="136" spans="1:11" ht="15" customHeight="1">
      <c r="A136" s="163" t="s">
        <v>441</v>
      </c>
      <c r="B136" s="88"/>
      <c r="C136" s="89"/>
      <c r="D136" s="24" t="s">
        <v>13</v>
      </c>
      <c r="E136" s="54">
        <v>247.76</v>
      </c>
      <c r="F136" s="90"/>
      <c r="G136" s="7">
        <f>+E136</f>
        <v>247.76</v>
      </c>
      <c r="H136" s="1"/>
      <c r="I136" s="128"/>
      <c r="J136" s="34"/>
      <c r="K136" s="35"/>
    </row>
    <row r="137" spans="1:11" ht="15" customHeight="1">
      <c r="A137" s="159" t="s">
        <v>14</v>
      </c>
      <c r="B137" s="4"/>
      <c r="C137" s="121"/>
      <c r="D137" s="159"/>
      <c r="E137" s="50">
        <v>3109.71</v>
      </c>
      <c r="F137" s="107"/>
      <c r="G137" s="1"/>
      <c r="H137" s="1"/>
      <c r="I137" s="4"/>
      <c r="J137" s="2"/>
      <c r="K137" s="35"/>
    </row>
    <row r="138" spans="1:11" ht="15" customHeight="1">
      <c r="A138" s="159" t="s">
        <v>184</v>
      </c>
      <c r="B138" s="4"/>
      <c r="C138" s="121"/>
      <c r="D138" s="159" t="s">
        <v>13</v>
      </c>
      <c r="E138" s="54">
        <v>120.04</v>
      </c>
      <c r="F138" s="50"/>
      <c r="G138" s="1">
        <f>SUM(E137:E138)</f>
        <v>3229.75</v>
      </c>
      <c r="H138" s="1"/>
      <c r="I138" s="39" t="s">
        <v>185</v>
      </c>
      <c r="J138" s="34"/>
      <c r="K138" s="35"/>
    </row>
    <row r="139" spans="1:18" ht="15" customHeight="1">
      <c r="A139" s="159" t="s">
        <v>385</v>
      </c>
      <c r="B139" s="4"/>
      <c r="C139" s="114"/>
      <c r="D139" s="4"/>
      <c r="E139" s="50">
        <v>1368.91</v>
      </c>
      <c r="F139" s="50"/>
      <c r="G139" s="1"/>
      <c r="H139" s="1"/>
      <c r="I139" s="4"/>
      <c r="J139" s="34"/>
      <c r="K139" s="35"/>
      <c r="M139" s="16"/>
      <c r="O139" s="7"/>
      <c r="P139" s="6"/>
      <c r="Q139" s="14"/>
      <c r="R139" s="15"/>
    </row>
    <row r="140" spans="1:18" ht="15" customHeight="1">
      <c r="A140" s="159" t="s">
        <v>386</v>
      </c>
      <c r="B140" s="4"/>
      <c r="C140" s="121"/>
      <c r="D140" s="159"/>
      <c r="E140" s="54">
        <v>42.38</v>
      </c>
      <c r="F140" s="57"/>
      <c r="G140" s="32">
        <f>SUM(E139:E140)</f>
        <v>1411.2900000000002</v>
      </c>
      <c r="H140" s="32"/>
      <c r="I140" s="31" t="s">
        <v>391</v>
      </c>
      <c r="J140" s="34"/>
      <c r="K140" s="35"/>
      <c r="M140" s="16"/>
      <c r="O140" s="7"/>
      <c r="P140" s="6"/>
      <c r="Q140" s="14"/>
      <c r="R140" s="15"/>
    </row>
    <row r="141" spans="1:18" ht="15" customHeight="1">
      <c r="A141" s="159" t="s">
        <v>203</v>
      </c>
      <c r="B141" s="4"/>
      <c r="C141" s="114"/>
      <c r="D141" s="159"/>
      <c r="E141" s="50">
        <v>727.7</v>
      </c>
      <c r="F141" s="50"/>
      <c r="G141" s="1">
        <f>+E141</f>
        <v>727.7</v>
      </c>
      <c r="H141" s="1"/>
      <c r="I141" s="4"/>
      <c r="J141" s="34"/>
      <c r="K141" s="35"/>
      <c r="M141" s="16"/>
      <c r="O141" s="7"/>
      <c r="P141" s="6"/>
      <c r="Q141" s="14"/>
      <c r="R141" s="15"/>
    </row>
    <row r="142" spans="1:11" ht="15" customHeight="1">
      <c r="A142" s="4"/>
      <c r="B142" s="5"/>
      <c r="C142" s="3"/>
      <c r="D142" s="4"/>
      <c r="E142" s="54"/>
      <c r="F142" s="54"/>
      <c r="G142" s="1"/>
      <c r="H142" s="1"/>
      <c r="I142" s="4"/>
      <c r="J142" s="34"/>
      <c r="K142" s="35"/>
    </row>
    <row r="143" spans="1:11" ht="15" customHeight="1" thickBot="1">
      <c r="A143" s="47" t="s">
        <v>155</v>
      </c>
      <c r="B143" s="5"/>
      <c r="C143" s="3"/>
      <c r="D143" s="4"/>
      <c r="E143" s="55">
        <f>SUM(E129:E142)</f>
        <v>11184.300000000001</v>
      </c>
      <c r="F143" s="54"/>
      <c r="G143" s="44">
        <f>SUM(G129:G142)</f>
        <v>11184.300000000001</v>
      </c>
      <c r="H143" s="1"/>
      <c r="I143" s="4"/>
      <c r="J143" s="34"/>
      <c r="K143" s="35"/>
    </row>
    <row r="144" spans="1:11" ht="15" customHeight="1" thickTop="1">
      <c r="A144" s="47"/>
      <c r="B144" s="5"/>
      <c r="C144" s="3"/>
      <c r="D144" s="4"/>
      <c r="E144" s="54"/>
      <c r="F144" s="54"/>
      <c r="G144" s="54"/>
      <c r="H144" s="1"/>
      <c r="I144" s="4"/>
      <c r="J144" s="34"/>
      <c r="K144" s="35"/>
    </row>
    <row r="145" spans="1:11" ht="15" customHeight="1">
      <c r="A145" s="47"/>
      <c r="B145" s="5"/>
      <c r="C145" s="3"/>
      <c r="D145" s="4"/>
      <c r="E145" s="54"/>
      <c r="F145" s="54"/>
      <c r="G145" s="54"/>
      <c r="H145" s="1"/>
      <c r="I145" s="4"/>
      <c r="J145" s="34"/>
      <c r="K145" s="35"/>
    </row>
    <row r="146" spans="1:11" ht="15" customHeight="1">
      <c r="A146" s="88" t="s">
        <v>387</v>
      </c>
      <c r="B146" s="19"/>
      <c r="C146" s="13"/>
      <c r="D146" s="13"/>
      <c r="E146" s="109"/>
      <c r="F146" s="13"/>
      <c r="G146" s="110"/>
      <c r="H146" s="13"/>
      <c r="I146" s="24"/>
      <c r="J146" s="34"/>
      <c r="K146" s="35"/>
    </row>
    <row r="147" spans="1:11" ht="15" customHeight="1">
      <c r="A147" s="163" t="s">
        <v>1333</v>
      </c>
      <c r="B147" s="4"/>
      <c r="C147" s="21"/>
      <c r="D147" s="162"/>
      <c r="E147" s="54">
        <v>638.03</v>
      </c>
      <c r="F147" s="13"/>
      <c r="G147" s="110"/>
      <c r="H147" s="13"/>
      <c r="I147" s="162" t="s">
        <v>67</v>
      </c>
      <c r="J147" s="34"/>
      <c r="K147" s="35"/>
    </row>
    <row r="148" spans="1:11" ht="15" customHeight="1">
      <c r="A148" s="163" t="s">
        <v>1334</v>
      </c>
      <c r="B148" s="4"/>
      <c r="C148" s="21"/>
      <c r="D148" s="162"/>
      <c r="E148" s="54">
        <v>806.55</v>
      </c>
      <c r="F148" s="13"/>
      <c r="G148" s="110"/>
      <c r="H148" s="13"/>
      <c r="I148" s="162" t="s">
        <v>418</v>
      </c>
      <c r="J148" s="34"/>
      <c r="K148" s="35"/>
    </row>
    <row r="149" spans="1:11" ht="15" customHeight="1">
      <c r="A149" s="163" t="s">
        <v>1335</v>
      </c>
      <c r="B149" s="4"/>
      <c r="C149" s="21"/>
      <c r="D149" s="162"/>
      <c r="E149" s="54">
        <v>609.04</v>
      </c>
      <c r="F149" s="13"/>
      <c r="G149" s="110"/>
      <c r="H149" s="13"/>
      <c r="I149" s="162" t="s">
        <v>364</v>
      </c>
      <c r="J149" s="34"/>
      <c r="K149" s="35"/>
    </row>
    <row r="150" spans="1:11" ht="15" customHeight="1">
      <c r="A150" s="163" t="s">
        <v>1336</v>
      </c>
      <c r="B150" s="4"/>
      <c r="C150" s="21"/>
      <c r="D150" s="162"/>
      <c r="E150" s="49">
        <v>806.55</v>
      </c>
      <c r="F150" s="13"/>
      <c r="G150" s="110"/>
      <c r="H150" s="13"/>
      <c r="I150" s="162" t="s">
        <v>418</v>
      </c>
      <c r="J150" s="34"/>
      <c r="K150" s="35"/>
    </row>
    <row r="151" spans="1:11" ht="15" customHeight="1">
      <c r="A151" s="19"/>
      <c r="B151" s="19"/>
      <c r="C151" s="13"/>
      <c r="D151" s="13"/>
      <c r="E151" s="109"/>
      <c r="F151" s="13"/>
      <c r="G151" s="110"/>
      <c r="H151" s="13"/>
      <c r="I151" s="24"/>
      <c r="J151" s="34"/>
      <c r="K151" s="35"/>
    </row>
    <row r="152" spans="1:11" ht="15" customHeight="1" thickBot="1">
      <c r="A152" s="27" t="s">
        <v>500</v>
      </c>
      <c r="B152" s="19"/>
      <c r="C152" s="13"/>
      <c r="D152" s="13"/>
      <c r="E152" s="109"/>
      <c r="F152" s="13"/>
      <c r="G152" s="96">
        <f>SUM(E147:E150)</f>
        <v>2860.17</v>
      </c>
      <c r="H152" s="13"/>
      <c r="I152" s="24"/>
      <c r="J152" s="34"/>
      <c r="K152" s="35"/>
    </row>
    <row r="153" spans="1:11" ht="15" customHeight="1" thickTop="1">
      <c r="A153" s="47"/>
      <c r="B153" s="5"/>
      <c r="C153" s="3"/>
      <c r="D153" s="4"/>
      <c r="E153" s="54"/>
      <c r="F153" s="54"/>
      <c r="G153" s="54"/>
      <c r="H153" s="1"/>
      <c r="I153" s="4"/>
      <c r="J153" s="34"/>
      <c r="K153" s="35"/>
    </row>
    <row r="154" spans="1:11" ht="15" customHeight="1">
      <c r="A154" s="88" t="s">
        <v>1068</v>
      </c>
      <c r="B154" s="19"/>
      <c r="C154" s="13"/>
      <c r="D154" s="13"/>
      <c r="E154" s="109"/>
      <c r="F154" s="13"/>
      <c r="G154" s="110"/>
      <c r="H154" s="13"/>
      <c r="I154" s="24"/>
      <c r="J154" s="34"/>
      <c r="K154" s="35"/>
    </row>
    <row r="155" spans="1:11" ht="15" customHeight="1">
      <c r="A155" s="163" t="s">
        <v>980</v>
      </c>
      <c r="B155" s="4"/>
      <c r="C155" s="21"/>
      <c r="D155" s="162"/>
      <c r="E155" s="49">
        <v>242.56</v>
      </c>
      <c r="F155" s="13"/>
      <c r="G155" s="110"/>
      <c r="H155" s="13"/>
      <c r="I155" s="162" t="s">
        <v>916</v>
      </c>
      <c r="J155" s="34"/>
      <c r="K155" s="35"/>
    </row>
    <row r="156" spans="1:11" ht="15" customHeight="1">
      <c r="A156" s="19"/>
      <c r="B156" s="19"/>
      <c r="C156" s="13"/>
      <c r="D156" s="13"/>
      <c r="E156" s="109"/>
      <c r="F156" s="13"/>
      <c r="G156" s="110"/>
      <c r="H156" s="13"/>
      <c r="I156" s="24"/>
      <c r="J156" s="34"/>
      <c r="K156" s="35"/>
    </row>
    <row r="157" spans="1:11" ht="15" customHeight="1" thickBot="1">
      <c r="A157" s="27" t="s">
        <v>1070</v>
      </c>
      <c r="B157" s="19"/>
      <c r="C157" s="13"/>
      <c r="D157" s="13"/>
      <c r="E157" s="109"/>
      <c r="F157" s="13"/>
      <c r="G157" s="96">
        <f>SUM(E155:E155)</f>
        <v>242.56</v>
      </c>
      <c r="H157" s="13"/>
      <c r="I157" s="24"/>
      <c r="J157" s="34"/>
      <c r="K157" s="35"/>
    </row>
    <row r="158" spans="1:11" ht="15" customHeight="1" thickTop="1">
      <c r="A158" s="47"/>
      <c r="B158" s="5"/>
      <c r="C158" s="3"/>
      <c r="D158" s="4"/>
      <c r="E158" s="54"/>
      <c r="F158" s="54"/>
      <c r="G158" s="54"/>
      <c r="H158" s="1"/>
      <c r="I158" s="4"/>
      <c r="J158" s="34"/>
      <c r="K158" s="35"/>
    </row>
    <row r="159" spans="1:11" ht="15" customHeight="1">
      <c r="A159" s="88" t="s">
        <v>19</v>
      </c>
      <c r="B159" s="19"/>
      <c r="C159" s="13"/>
      <c r="D159" s="13"/>
      <c r="E159" s="109"/>
      <c r="F159" s="13"/>
      <c r="G159" s="110"/>
      <c r="H159" s="13"/>
      <c r="I159" s="24"/>
      <c r="J159" s="34"/>
      <c r="K159" s="35"/>
    </row>
    <row r="160" spans="1:11" ht="15" customHeight="1">
      <c r="A160" s="163" t="s">
        <v>1337</v>
      </c>
      <c r="B160" s="4"/>
      <c r="C160" s="21"/>
      <c r="D160" s="13"/>
      <c r="E160" s="49">
        <v>200</v>
      </c>
      <c r="F160" s="13"/>
      <c r="G160" s="110"/>
      <c r="H160" s="13"/>
      <c r="I160" s="162" t="s">
        <v>388</v>
      </c>
      <c r="J160" s="34"/>
      <c r="K160" s="35"/>
    </row>
    <row r="161" spans="1:11" ht="15" customHeight="1">
      <c r="A161" s="19"/>
      <c r="B161" s="19"/>
      <c r="C161" s="13"/>
      <c r="D161" s="13"/>
      <c r="E161" s="109"/>
      <c r="F161" s="13"/>
      <c r="G161" s="110"/>
      <c r="H161" s="13"/>
      <c r="I161" s="24"/>
      <c r="J161" s="34"/>
      <c r="K161" s="35"/>
    </row>
    <row r="162" spans="1:11" ht="15" customHeight="1" thickBot="1">
      <c r="A162" s="27" t="s">
        <v>26</v>
      </c>
      <c r="B162" s="19"/>
      <c r="C162" s="13"/>
      <c r="D162" s="13"/>
      <c r="E162" s="109"/>
      <c r="F162" s="13"/>
      <c r="G162" s="96">
        <f>SUM(E160:E160)</f>
        <v>200</v>
      </c>
      <c r="H162" s="13"/>
      <c r="I162" s="24"/>
      <c r="J162" s="34"/>
      <c r="K162" s="35"/>
    </row>
    <row r="163" spans="1:11" ht="15" customHeight="1" thickTop="1">
      <c r="A163" s="27"/>
      <c r="B163" s="19"/>
      <c r="C163" s="13"/>
      <c r="D163" s="13"/>
      <c r="E163" s="109"/>
      <c r="F163" s="13"/>
      <c r="H163" s="13"/>
      <c r="I163" s="24"/>
      <c r="J163" s="34"/>
      <c r="K163" s="35"/>
    </row>
    <row r="164" spans="1:11" ht="15" customHeight="1">
      <c r="A164" s="88" t="s">
        <v>179</v>
      </c>
      <c r="B164" s="19"/>
      <c r="C164" s="13"/>
      <c r="D164" s="13"/>
      <c r="E164" s="109"/>
      <c r="F164" s="13"/>
      <c r="G164" s="110"/>
      <c r="H164" s="13"/>
      <c r="I164" s="24"/>
      <c r="J164" s="34"/>
      <c r="K164" s="35"/>
    </row>
    <row r="165" spans="1:11" ht="15" customHeight="1">
      <c r="A165" s="163" t="s">
        <v>1338</v>
      </c>
      <c r="B165" s="4"/>
      <c r="C165" s="21"/>
      <c r="D165" s="162"/>
      <c r="E165" s="49">
        <v>1195.69</v>
      </c>
      <c r="F165" s="13"/>
      <c r="G165" s="110"/>
      <c r="H165" s="13"/>
      <c r="I165" s="162" t="s">
        <v>1339</v>
      </c>
      <c r="J165" s="34"/>
      <c r="K165" s="35"/>
    </row>
    <row r="166" spans="1:11" ht="15" customHeight="1">
      <c r="A166" s="19"/>
      <c r="B166" s="19"/>
      <c r="C166" s="13"/>
      <c r="D166" s="13"/>
      <c r="E166" s="109"/>
      <c r="F166" s="13"/>
      <c r="G166" s="110"/>
      <c r="H166" s="13"/>
      <c r="I166" s="24"/>
      <c r="J166" s="34"/>
      <c r="K166" s="35"/>
    </row>
    <row r="167" spans="1:11" ht="15" customHeight="1" thickBot="1">
      <c r="A167" s="27" t="s">
        <v>180</v>
      </c>
      <c r="B167" s="19"/>
      <c r="C167" s="13"/>
      <c r="D167" s="13"/>
      <c r="E167" s="109"/>
      <c r="F167" s="13"/>
      <c r="G167" s="96">
        <f>SUM(E165:E165)</f>
        <v>1195.69</v>
      </c>
      <c r="H167" s="13"/>
      <c r="I167" s="24"/>
      <c r="J167" s="34"/>
      <c r="K167" s="35"/>
    </row>
    <row r="168" spans="1:11" ht="15" customHeight="1" thickTop="1">
      <c r="A168" s="27"/>
      <c r="B168" s="19"/>
      <c r="C168" s="13"/>
      <c r="D168" s="13"/>
      <c r="E168" s="109"/>
      <c r="F168" s="13"/>
      <c r="H168" s="13"/>
      <c r="I168" s="24"/>
      <c r="J168" s="34"/>
      <c r="K168" s="35"/>
    </row>
    <row r="169" spans="1:11" ht="15" customHeight="1">
      <c r="A169" s="88" t="s">
        <v>1340</v>
      </c>
      <c r="B169" s="19"/>
      <c r="C169" s="13"/>
      <c r="D169" s="13"/>
      <c r="E169" s="109"/>
      <c r="F169" s="13"/>
      <c r="G169" s="110"/>
      <c r="H169" s="13"/>
      <c r="I169" s="24"/>
      <c r="J169" s="34"/>
      <c r="K169" s="35"/>
    </row>
    <row r="170" spans="1:11" ht="15" customHeight="1">
      <c r="A170" s="163" t="s">
        <v>1341</v>
      </c>
      <c r="B170" s="4"/>
      <c r="C170" s="21"/>
      <c r="D170" s="13"/>
      <c r="E170" s="49">
        <v>327.9</v>
      </c>
      <c r="F170" s="13"/>
      <c r="G170" s="110"/>
      <c r="H170" s="13"/>
      <c r="I170" s="162" t="s">
        <v>1342</v>
      </c>
      <c r="J170" s="34"/>
      <c r="K170" s="35"/>
    </row>
    <row r="171" spans="1:11" ht="15" customHeight="1">
      <c r="A171" s="19"/>
      <c r="B171" s="19"/>
      <c r="C171" s="13"/>
      <c r="D171" s="13"/>
      <c r="E171" s="109"/>
      <c r="F171" s="13"/>
      <c r="G171" s="110"/>
      <c r="H171" s="13"/>
      <c r="I171" s="24"/>
      <c r="J171" s="34"/>
      <c r="K171" s="35"/>
    </row>
    <row r="172" spans="1:11" ht="15" customHeight="1" thickBot="1">
      <c r="A172" s="27" t="s">
        <v>1343</v>
      </c>
      <c r="B172" s="19"/>
      <c r="C172" s="13"/>
      <c r="D172" s="13"/>
      <c r="E172" s="109"/>
      <c r="F172" s="13"/>
      <c r="G172" s="96">
        <f>SUM(E170:E170)</f>
        <v>327.9</v>
      </c>
      <c r="H172" s="13"/>
      <c r="I172" s="24"/>
      <c r="J172" s="34"/>
      <c r="K172" s="35"/>
    </row>
    <row r="173" spans="1:11" ht="15" customHeight="1" thickTop="1">
      <c r="A173" s="27"/>
      <c r="B173" s="19"/>
      <c r="C173" s="13"/>
      <c r="D173" s="13"/>
      <c r="E173" s="109"/>
      <c r="F173" s="13"/>
      <c r="H173" s="13"/>
      <c r="I173" s="24"/>
      <c r="J173" s="34"/>
      <c r="K173" s="35"/>
    </row>
    <row r="174" spans="1:11" ht="15" customHeight="1">
      <c r="A174" s="88" t="s">
        <v>312</v>
      </c>
      <c r="B174" s="19"/>
      <c r="C174" s="13"/>
      <c r="D174" s="13"/>
      <c r="E174" s="109"/>
      <c r="F174" s="13"/>
      <c r="G174" s="110"/>
      <c r="H174" s="13"/>
      <c r="I174" s="24"/>
      <c r="J174" s="34"/>
      <c r="K174" s="35"/>
    </row>
    <row r="175" spans="1:11" ht="15" customHeight="1">
      <c r="A175" s="163" t="s">
        <v>1403</v>
      </c>
      <c r="B175" s="4"/>
      <c r="C175" s="21"/>
      <c r="D175" s="162" t="s">
        <v>13</v>
      </c>
      <c r="E175" s="49">
        <v>804.95</v>
      </c>
      <c r="F175" s="13"/>
      <c r="G175" s="110"/>
      <c r="H175" s="13"/>
      <c r="I175" s="162" t="s">
        <v>351</v>
      </c>
      <c r="J175" s="34"/>
      <c r="K175" s="35"/>
    </row>
    <row r="176" spans="1:11" ht="15" customHeight="1">
      <c r="A176" s="19"/>
      <c r="B176" s="19"/>
      <c r="C176" s="13"/>
      <c r="D176" s="13"/>
      <c r="E176" s="109"/>
      <c r="F176" s="13"/>
      <c r="G176" s="110"/>
      <c r="H176" s="13"/>
      <c r="I176" s="24"/>
      <c r="J176" s="34"/>
      <c r="K176" s="35"/>
    </row>
    <row r="177" spans="1:11" ht="15" customHeight="1" thickBot="1">
      <c r="A177" s="27" t="s">
        <v>623</v>
      </c>
      <c r="B177" s="19"/>
      <c r="C177" s="13"/>
      <c r="D177" s="13"/>
      <c r="E177" s="109"/>
      <c r="F177" s="13"/>
      <c r="G177" s="96">
        <f>SUM(E175:E175)</f>
        <v>804.95</v>
      </c>
      <c r="H177" s="13"/>
      <c r="I177" s="24"/>
      <c r="J177" s="34"/>
      <c r="K177" s="35"/>
    </row>
    <row r="178" spans="1:11" ht="15" customHeight="1" thickTop="1">
      <c r="A178" s="27"/>
      <c r="B178" s="19"/>
      <c r="C178" s="13"/>
      <c r="D178" s="13"/>
      <c r="E178" s="109"/>
      <c r="F178" s="13"/>
      <c r="H178" s="13"/>
      <c r="I178" s="24"/>
      <c r="J178" s="34"/>
      <c r="K178" s="35"/>
    </row>
    <row r="179" spans="1:11" ht="15" customHeight="1">
      <c r="A179" s="88" t="s">
        <v>229</v>
      </c>
      <c r="B179" s="19"/>
      <c r="C179" s="13"/>
      <c r="D179" s="13"/>
      <c r="E179" s="109"/>
      <c r="F179" s="13"/>
      <c r="G179" s="110"/>
      <c r="H179" s="13"/>
      <c r="I179" s="24"/>
      <c r="J179" s="34"/>
      <c r="K179" s="35"/>
    </row>
    <row r="180" spans="1:11" ht="15" customHeight="1">
      <c r="A180" s="163" t="s">
        <v>1344</v>
      </c>
      <c r="B180" s="4"/>
      <c r="C180" s="21"/>
      <c r="D180" s="13"/>
      <c r="E180" s="49">
        <v>228.76</v>
      </c>
      <c r="F180" s="13"/>
      <c r="G180" s="110"/>
      <c r="H180" s="13"/>
      <c r="I180" s="162" t="s">
        <v>1345</v>
      </c>
      <c r="J180" s="34"/>
      <c r="K180" s="35"/>
    </row>
    <row r="181" spans="1:11" ht="15" customHeight="1">
      <c r="A181" s="19"/>
      <c r="B181" s="19"/>
      <c r="C181" s="13"/>
      <c r="D181" s="13"/>
      <c r="E181" s="109"/>
      <c r="F181" s="13"/>
      <c r="G181" s="110"/>
      <c r="H181" s="13"/>
      <c r="I181" s="24"/>
      <c r="J181" s="34"/>
      <c r="K181" s="35"/>
    </row>
    <row r="182" spans="1:11" ht="15" customHeight="1" thickBot="1">
      <c r="A182" s="27" t="s">
        <v>1346</v>
      </c>
      <c r="B182" s="19"/>
      <c r="C182" s="13"/>
      <c r="D182" s="13"/>
      <c r="E182" s="109"/>
      <c r="F182" s="13"/>
      <c r="G182" s="96">
        <f>SUM(E180:E180)</f>
        <v>228.76</v>
      </c>
      <c r="H182" s="13"/>
      <c r="I182" s="24"/>
      <c r="J182" s="34"/>
      <c r="K182" s="35"/>
    </row>
    <row r="183" spans="1:11" ht="15" customHeight="1" thickTop="1">
      <c r="A183" s="47"/>
      <c r="B183" s="5"/>
      <c r="C183" s="3"/>
      <c r="D183" s="4"/>
      <c r="E183" s="54"/>
      <c r="F183" s="54"/>
      <c r="G183" s="54"/>
      <c r="H183" s="1"/>
      <c r="I183" s="4"/>
      <c r="J183" s="34"/>
      <c r="K183" s="35"/>
    </row>
    <row r="184" spans="1:11" ht="15" customHeight="1">
      <c r="A184" s="88" t="s">
        <v>101</v>
      </c>
      <c r="B184" s="19"/>
      <c r="C184" s="13"/>
      <c r="D184" s="13"/>
      <c r="E184" s="109"/>
      <c r="F184" s="13"/>
      <c r="G184" s="110"/>
      <c r="H184" s="13"/>
      <c r="I184" s="24"/>
      <c r="J184" s="34"/>
      <c r="K184" s="35"/>
    </row>
    <row r="185" spans="1:11" ht="15" customHeight="1">
      <c r="A185" s="163" t="s">
        <v>1347</v>
      </c>
      <c r="B185" s="4"/>
      <c r="C185" s="21"/>
      <c r="D185" s="162"/>
      <c r="E185" s="54">
        <v>146.57</v>
      </c>
      <c r="F185" s="13"/>
      <c r="G185" s="110"/>
      <c r="H185" s="13"/>
      <c r="I185" s="162" t="s">
        <v>400</v>
      </c>
      <c r="J185" s="34"/>
      <c r="K185" s="35"/>
    </row>
    <row r="186" spans="1:11" ht="15" customHeight="1">
      <c r="A186" s="163" t="s">
        <v>1348</v>
      </c>
      <c r="B186" s="4"/>
      <c r="C186" s="21"/>
      <c r="D186" s="162"/>
      <c r="E186" s="49">
        <v>91.83</v>
      </c>
      <c r="F186" s="13"/>
      <c r="G186" s="110"/>
      <c r="H186" s="13"/>
      <c r="I186" s="162" t="s">
        <v>1231</v>
      </c>
      <c r="J186" s="34"/>
      <c r="K186" s="35"/>
    </row>
    <row r="187" spans="1:11" ht="15" customHeight="1">
      <c r="A187" s="19"/>
      <c r="B187" s="19"/>
      <c r="C187" s="13"/>
      <c r="D187" s="13"/>
      <c r="E187" s="109"/>
      <c r="F187" s="13"/>
      <c r="G187" s="110"/>
      <c r="H187" s="13"/>
      <c r="I187" s="24"/>
      <c r="J187" s="34"/>
      <c r="K187" s="35"/>
    </row>
    <row r="188" spans="1:11" ht="15" customHeight="1" thickBot="1">
      <c r="A188" s="27" t="s">
        <v>157</v>
      </c>
      <c r="B188" s="19"/>
      <c r="C188" s="13"/>
      <c r="D188" s="13"/>
      <c r="E188" s="109"/>
      <c r="F188" s="13"/>
      <c r="G188" s="96">
        <f>SUM(E185:E186)</f>
        <v>238.39999999999998</v>
      </c>
      <c r="H188" s="13"/>
      <c r="I188" s="24"/>
      <c r="J188" s="34"/>
      <c r="K188" s="35"/>
    </row>
    <row r="189" spans="1:11" ht="15" customHeight="1" thickTop="1">
      <c r="A189" s="27"/>
      <c r="B189" s="19"/>
      <c r="C189" s="13"/>
      <c r="D189" s="13"/>
      <c r="E189" s="109"/>
      <c r="F189" s="13"/>
      <c r="H189" s="13"/>
      <c r="I189" s="24"/>
      <c r="J189" s="34"/>
      <c r="K189" s="35"/>
    </row>
    <row r="190" spans="1:11" ht="15" customHeight="1">
      <c r="A190" s="88" t="s">
        <v>1349</v>
      </c>
      <c r="B190" s="19"/>
      <c r="C190" s="13"/>
      <c r="D190" s="13"/>
      <c r="E190" s="109"/>
      <c r="F190" s="13"/>
      <c r="G190" s="110"/>
      <c r="H190" s="13"/>
      <c r="I190" s="24"/>
      <c r="J190" s="34"/>
      <c r="K190" s="35"/>
    </row>
    <row r="191" spans="1:11" ht="15" customHeight="1">
      <c r="A191" s="163" t="s">
        <v>1350</v>
      </c>
      <c r="B191" s="4"/>
      <c r="C191" s="21"/>
      <c r="D191" s="162"/>
      <c r="E191" s="49">
        <v>144</v>
      </c>
      <c r="F191" s="13"/>
      <c r="G191" s="110"/>
      <c r="H191" s="13"/>
      <c r="I191" s="162" t="s">
        <v>1351</v>
      </c>
      <c r="J191" s="34"/>
      <c r="K191" s="35"/>
    </row>
    <row r="192" spans="1:11" ht="15" customHeight="1">
      <c r="A192" s="19"/>
      <c r="B192" s="19"/>
      <c r="C192" s="13"/>
      <c r="D192" s="13"/>
      <c r="E192" s="109"/>
      <c r="F192" s="13"/>
      <c r="G192" s="110"/>
      <c r="H192" s="13"/>
      <c r="I192" s="24"/>
      <c r="J192" s="34"/>
      <c r="K192" s="35"/>
    </row>
    <row r="193" spans="1:11" ht="15" customHeight="1" thickBot="1">
      <c r="A193" s="27" t="s">
        <v>1352</v>
      </c>
      <c r="B193" s="19"/>
      <c r="C193" s="13"/>
      <c r="D193" s="13"/>
      <c r="E193" s="109"/>
      <c r="F193" s="13"/>
      <c r="G193" s="96">
        <f>SUM(E191:E191)</f>
        <v>144</v>
      </c>
      <c r="H193" s="13"/>
      <c r="I193" s="24"/>
      <c r="J193" s="34"/>
      <c r="K193" s="35"/>
    </row>
    <row r="194" spans="1:11" ht="15" customHeight="1" thickTop="1">
      <c r="A194" s="27"/>
      <c r="B194" s="19"/>
      <c r="C194" s="13"/>
      <c r="D194" s="13"/>
      <c r="E194" s="109"/>
      <c r="F194" s="13"/>
      <c r="H194" s="13"/>
      <c r="I194" s="24"/>
      <c r="J194" s="34"/>
      <c r="K194" s="35"/>
    </row>
    <row r="195" spans="1:11" ht="15" customHeight="1">
      <c r="A195" s="88" t="s">
        <v>214</v>
      </c>
      <c r="B195" s="19"/>
      <c r="C195" s="13"/>
      <c r="D195" s="13"/>
      <c r="E195" s="109"/>
      <c r="F195" s="13"/>
      <c r="G195" s="110"/>
      <c r="H195" s="13"/>
      <c r="I195" s="24"/>
      <c r="J195" s="34"/>
      <c r="K195" s="35"/>
    </row>
    <row r="196" spans="1:11" ht="15" customHeight="1">
      <c r="A196" s="163" t="s">
        <v>1353</v>
      </c>
      <c r="B196" s="4"/>
      <c r="C196" s="21"/>
      <c r="D196" s="162"/>
      <c r="E196" s="49">
        <v>500</v>
      </c>
      <c r="F196" s="13"/>
      <c r="G196" s="110"/>
      <c r="H196" s="13"/>
      <c r="I196" s="162" t="s">
        <v>220</v>
      </c>
      <c r="J196" s="34"/>
      <c r="K196" s="35"/>
    </row>
    <row r="197" spans="1:11" ht="15" customHeight="1">
      <c r="A197" s="19"/>
      <c r="B197" s="19"/>
      <c r="C197" s="13"/>
      <c r="D197" s="13"/>
      <c r="E197" s="109"/>
      <c r="F197" s="13"/>
      <c r="G197" s="110"/>
      <c r="H197" s="13"/>
      <c r="I197" s="24"/>
      <c r="J197" s="34"/>
      <c r="K197" s="35"/>
    </row>
    <row r="198" spans="1:11" ht="15" customHeight="1" thickBot="1">
      <c r="A198" s="27" t="s">
        <v>221</v>
      </c>
      <c r="B198" s="19"/>
      <c r="C198" s="13"/>
      <c r="D198" s="13"/>
      <c r="E198" s="109"/>
      <c r="F198" s="13"/>
      <c r="G198" s="96">
        <f>SUM(E196:E196)</f>
        <v>500</v>
      </c>
      <c r="H198" s="13"/>
      <c r="I198" s="24"/>
      <c r="J198" s="34"/>
      <c r="K198" s="35"/>
    </row>
    <row r="199" spans="1:11" ht="15" customHeight="1" thickTop="1">
      <c r="A199" s="27"/>
      <c r="B199" s="19"/>
      <c r="C199" s="13"/>
      <c r="D199" s="13"/>
      <c r="E199" s="109"/>
      <c r="F199" s="13"/>
      <c r="H199" s="13"/>
      <c r="I199" s="24"/>
      <c r="J199" s="34"/>
      <c r="K199" s="35"/>
    </row>
    <row r="200" spans="1:11" ht="15" customHeight="1">
      <c r="A200" s="48" t="s">
        <v>181</v>
      </c>
      <c r="B200" s="4"/>
      <c r="C200" s="4"/>
      <c r="D200" s="4"/>
      <c r="E200" s="51"/>
      <c r="F200" s="51"/>
      <c r="G200" s="1"/>
      <c r="H200" s="1"/>
      <c r="I200" s="4"/>
      <c r="J200" s="38"/>
      <c r="K200" s="37"/>
    </row>
    <row r="201" spans="1:11" ht="15" customHeight="1">
      <c r="A201" s="159" t="s">
        <v>1354</v>
      </c>
      <c r="B201" s="4"/>
      <c r="C201" s="121"/>
      <c r="D201" s="4"/>
      <c r="E201" s="50">
        <v>334.76</v>
      </c>
      <c r="F201" s="50"/>
      <c r="G201" s="57"/>
      <c r="H201" s="1"/>
      <c r="I201" s="159" t="s">
        <v>233</v>
      </c>
      <c r="J201" s="38"/>
      <c r="K201" s="37"/>
    </row>
    <row r="202" spans="1:11" ht="15" customHeight="1">
      <c r="A202" s="159" t="s">
        <v>1355</v>
      </c>
      <c r="B202" s="4"/>
      <c r="C202" s="121"/>
      <c r="D202" s="4"/>
      <c r="E202" s="49">
        <v>189.49</v>
      </c>
      <c r="F202" s="50"/>
      <c r="G202" s="57"/>
      <c r="H202" s="1"/>
      <c r="I202" s="159" t="s">
        <v>232</v>
      </c>
      <c r="J202" s="38"/>
      <c r="K202" s="37"/>
    </row>
    <row r="203" spans="1:11" ht="15" customHeight="1">
      <c r="A203" s="4"/>
      <c r="B203" s="4"/>
      <c r="C203" s="4"/>
      <c r="D203" s="4"/>
      <c r="E203" s="50"/>
      <c r="F203" s="50"/>
      <c r="G203" s="57"/>
      <c r="H203" s="1"/>
      <c r="I203" s="4"/>
      <c r="J203" s="38"/>
      <c r="K203" s="37"/>
    </row>
    <row r="204" spans="1:11" ht="15" customHeight="1" thickBot="1">
      <c r="A204" s="47" t="s">
        <v>86</v>
      </c>
      <c r="B204" s="4"/>
      <c r="C204" s="4"/>
      <c r="D204" s="4"/>
      <c r="E204" s="50"/>
      <c r="F204" s="50"/>
      <c r="G204" s="68">
        <f>SUM(E201:E202)</f>
        <v>524.25</v>
      </c>
      <c r="H204" s="1"/>
      <c r="I204" s="4"/>
      <c r="J204" s="38"/>
      <c r="K204" s="37"/>
    </row>
    <row r="205" spans="1:11" ht="15" customHeight="1" thickTop="1">
      <c r="A205" s="47"/>
      <c r="B205" s="4"/>
      <c r="C205" s="4"/>
      <c r="D205" s="4"/>
      <c r="E205" s="50"/>
      <c r="F205" s="50"/>
      <c r="G205" s="86"/>
      <c r="H205" s="1"/>
      <c r="I205" s="4"/>
      <c r="J205" s="38"/>
      <c r="K205" s="37"/>
    </row>
    <row r="206" spans="1:11" ht="15" customHeight="1">
      <c r="A206" s="48" t="s">
        <v>175</v>
      </c>
      <c r="B206" s="5"/>
      <c r="C206" s="13"/>
      <c r="D206" s="13"/>
      <c r="E206" s="23"/>
      <c r="F206" s="23"/>
      <c r="G206" s="23"/>
      <c r="H206" s="23"/>
      <c r="I206" s="23"/>
      <c r="J206" s="38"/>
      <c r="K206" s="37"/>
    </row>
    <row r="207" spans="1:11" ht="15" customHeight="1">
      <c r="A207" s="159" t="s">
        <v>1356</v>
      </c>
      <c r="B207" s="4"/>
      <c r="C207" s="114"/>
      <c r="D207" s="162"/>
      <c r="E207" s="60">
        <v>5.9</v>
      </c>
      <c r="F207" s="60"/>
      <c r="G207" s="25"/>
      <c r="H207" s="25"/>
      <c r="I207" s="162" t="s">
        <v>1</v>
      </c>
      <c r="J207" s="38"/>
      <c r="K207" s="37"/>
    </row>
    <row r="208" spans="1:11" ht="15" customHeight="1">
      <c r="A208" s="159" t="s">
        <v>1357</v>
      </c>
      <c r="B208" s="4"/>
      <c r="C208" s="114"/>
      <c r="D208" s="162"/>
      <c r="E208" s="60">
        <v>11.8</v>
      </c>
      <c r="F208" s="60"/>
      <c r="G208" s="25"/>
      <c r="H208" s="25"/>
      <c r="I208" s="162" t="s">
        <v>1</v>
      </c>
      <c r="J208" s="38"/>
      <c r="K208" s="37"/>
    </row>
    <row r="209" spans="1:11" ht="15" customHeight="1">
      <c r="A209" s="159" t="s">
        <v>1358</v>
      </c>
      <c r="B209" s="4"/>
      <c r="C209" s="114"/>
      <c r="D209" s="162"/>
      <c r="E209" s="63">
        <v>10.87</v>
      </c>
      <c r="F209" s="60"/>
      <c r="G209" s="25"/>
      <c r="H209" s="25"/>
      <c r="I209" s="162" t="s">
        <v>78</v>
      </c>
      <c r="J209" s="38"/>
      <c r="K209" s="37"/>
    </row>
    <row r="210" spans="1:11" ht="15" customHeight="1">
      <c r="A210" s="48"/>
      <c r="B210" s="5"/>
      <c r="C210" s="13"/>
      <c r="D210" s="13"/>
      <c r="E210" s="60"/>
      <c r="F210" s="60"/>
      <c r="G210" s="25"/>
      <c r="H210" s="25"/>
      <c r="I210" s="13"/>
      <c r="J210" s="38"/>
      <c r="K210" s="37"/>
    </row>
    <row r="211" spans="1:11" ht="15" customHeight="1" thickBot="1">
      <c r="A211" s="47" t="s">
        <v>348</v>
      </c>
      <c r="B211" s="5"/>
      <c r="C211" s="13"/>
      <c r="D211" s="13"/>
      <c r="E211" s="60"/>
      <c r="F211" s="60"/>
      <c r="G211" s="45">
        <f>SUM(E207:E209)</f>
        <v>28.57</v>
      </c>
      <c r="H211" s="25"/>
      <c r="I211" s="13"/>
      <c r="J211" s="38"/>
      <c r="K211" s="37"/>
    </row>
    <row r="212" spans="1:11" ht="15" customHeight="1" thickTop="1">
      <c r="A212" s="47"/>
      <c r="B212" s="4"/>
      <c r="C212" s="4"/>
      <c r="D212" s="4"/>
      <c r="E212" s="50"/>
      <c r="F212" s="50"/>
      <c r="G212" s="86"/>
      <c r="H212" s="1"/>
      <c r="I212" s="4"/>
      <c r="J212" s="38"/>
      <c r="K212" s="37"/>
    </row>
    <row r="213" spans="1:11" ht="15" customHeight="1">
      <c r="A213" s="129" t="s">
        <v>94</v>
      </c>
      <c r="B213" s="41"/>
      <c r="C213" s="8"/>
      <c r="D213" s="8"/>
      <c r="E213" s="23"/>
      <c r="F213" s="56"/>
      <c r="G213" s="60"/>
      <c r="H213" s="40"/>
      <c r="I213" s="4"/>
      <c r="J213" s="34"/>
      <c r="K213" s="35"/>
    </row>
    <row r="214" spans="1:11" ht="15" customHeight="1">
      <c r="A214" s="167" t="s">
        <v>507</v>
      </c>
      <c r="B214" s="41"/>
      <c r="C214" s="8"/>
      <c r="D214" s="8"/>
      <c r="E214" s="143">
        <v>339.92</v>
      </c>
      <c r="F214" s="56"/>
      <c r="G214" s="60"/>
      <c r="H214" s="40"/>
      <c r="I214" s="159" t="s">
        <v>393</v>
      </c>
      <c r="J214" s="34"/>
      <c r="K214" s="35"/>
    </row>
    <row r="215" spans="1:11" ht="15" customHeight="1">
      <c r="A215" s="41"/>
      <c r="B215" s="41"/>
      <c r="C215" s="8"/>
      <c r="D215" s="8"/>
      <c r="E215" s="23"/>
      <c r="F215" s="56"/>
      <c r="G215" s="60"/>
      <c r="H215" s="40"/>
      <c r="I215" s="4"/>
      <c r="J215" s="34"/>
      <c r="K215" s="35"/>
    </row>
    <row r="216" spans="1:11" ht="15" customHeight="1" thickBot="1">
      <c r="A216" s="47" t="s">
        <v>472</v>
      </c>
      <c r="B216" s="41"/>
      <c r="C216" s="8"/>
      <c r="D216" s="8"/>
      <c r="E216" s="23"/>
      <c r="F216" s="56"/>
      <c r="G216" s="64">
        <f>+E214</f>
        <v>339.92</v>
      </c>
      <c r="H216" s="40"/>
      <c r="I216" s="4"/>
      <c r="J216" s="34"/>
      <c r="K216" s="35"/>
    </row>
    <row r="217" spans="1:11" ht="15" customHeight="1" thickTop="1">
      <c r="A217" s="41"/>
      <c r="B217" s="41"/>
      <c r="C217" s="8"/>
      <c r="D217" s="8"/>
      <c r="E217" s="23"/>
      <c r="F217" s="56"/>
      <c r="G217" s="60"/>
      <c r="H217" s="40"/>
      <c r="I217" s="4"/>
      <c r="J217" s="34"/>
      <c r="K217" s="35"/>
    </row>
    <row r="218" spans="1:7" ht="15" customHeight="1">
      <c r="A218" s="48" t="s">
        <v>177</v>
      </c>
      <c r="B218" s="106"/>
      <c r="F218" s="87"/>
      <c r="G218" s="87"/>
    </row>
    <row r="219" spans="1:9" ht="15" customHeight="1">
      <c r="A219" s="159" t="s">
        <v>1359</v>
      </c>
      <c r="B219" s="4"/>
      <c r="C219" s="113"/>
      <c r="D219" t="s">
        <v>13</v>
      </c>
      <c r="E219" s="65">
        <v>378.36</v>
      </c>
      <c r="F219" s="87"/>
      <c r="G219" s="87"/>
      <c r="I219" t="s">
        <v>71</v>
      </c>
    </row>
    <row r="220" spans="2:7" ht="15" customHeight="1">
      <c r="B220" s="106"/>
      <c r="F220" s="87"/>
      <c r="G220" s="87"/>
    </row>
    <row r="221" spans="1:7" ht="15" customHeight="1" thickBot="1">
      <c r="A221" s="66" t="s">
        <v>178</v>
      </c>
      <c r="B221" s="106"/>
      <c r="F221" s="87"/>
      <c r="G221" s="67">
        <f>SUM(E219)</f>
        <v>378.36</v>
      </c>
    </row>
    <row r="222" spans="1:7" ht="15" customHeight="1" thickTop="1">
      <c r="A222" s="66"/>
      <c r="B222" s="106"/>
      <c r="F222" s="87"/>
      <c r="G222" s="87"/>
    </row>
    <row r="223" spans="1:7" ht="15" customHeight="1">
      <c r="A223" s="48" t="s">
        <v>95</v>
      </c>
      <c r="B223" s="106"/>
      <c r="F223" s="87"/>
      <c r="G223" s="87"/>
    </row>
    <row r="224" spans="1:9" ht="15" customHeight="1">
      <c r="A224" s="159" t="s">
        <v>495</v>
      </c>
      <c r="B224" s="4"/>
      <c r="C224" s="113"/>
      <c r="E224" s="65">
        <v>3975.9</v>
      </c>
      <c r="F224" s="87"/>
      <c r="G224" s="87"/>
      <c r="I224" t="s">
        <v>1360</v>
      </c>
    </row>
    <row r="225" spans="2:7" ht="15" customHeight="1">
      <c r="B225" s="106"/>
      <c r="F225" s="87"/>
      <c r="G225" s="87"/>
    </row>
    <row r="226" spans="1:7" ht="15" customHeight="1" thickBot="1">
      <c r="A226" s="66" t="s">
        <v>496</v>
      </c>
      <c r="B226" s="106"/>
      <c r="F226" s="87"/>
      <c r="G226" s="67">
        <f>SUM(E224)</f>
        <v>3975.9</v>
      </c>
    </row>
    <row r="227" spans="1:7" ht="15" customHeight="1" thickTop="1">
      <c r="A227" s="66"/>
      <c r="B227" s="106"/>
      <c r="F227" s="87"/>
      <c r="G227" s="87"/>
    </row>
    <row r="228" spans="1:7" ht="15" customHeight="1">
      <c r="A228" s="48" t="s">
        <v>1145</v>
      </c>
      <c r="B228" s="106"/>
      <c r="F228" s="87"/>
      <c r="G228" s="87"/>
    </row>
    <row r="229" spans="1:9" ht="15" customHeight="1">
      <c r="A229" s="159" t="s">
        <v>1403</v>
      </c>
      <c r="B229" s="4"/>
      <c r="C229" s="113"/>
      <c r="D229" t="s">
        <v>13</v>
      </c>
      <c r="E229" s="65">
        <v>626.88</v>
      </c>
      <c r="F229" s="87"/>
      <c r="G229" s="87"/>
      <c r="I229" t="s">
        <v>351</v>
      </c>
    </row>
    <row r="230" spans="2:7" ht="15" customHeight="1">
      <c r="B230" s="106"/>
      <c r="F230" s="87"/>
      <c r="G230" s="87"/>
    </row>
    <row r="231" spans="1:7" ht="15" customHeight="1" thickBot="1">
      <c r="A231" s="66" t="s">
        <v>1404</v>
      </c>
      <c r="B231" s="106"/>
      <c r="F231" s="87"/>
      <c r="G231" s="67">
        <f>SUM(E229)</f>
        <v>626.88</v>
      </c>
    </row>
    <row r="232" spans="1:7" ht="15" customHeight="1" thickTop="1">
      <c r="A232" s="66"/>
      <c r="B232" s="106"/>
      <c r="F232" s="87"/>
      <c r="G232" s="87"/>
    </row>
    <row r="233" spans="1:10" ht="15" customHeight="1">
      <c r="A233" s="48" t="s">
        <v>96</v>
      </c>
      <c r="B233" s="5"/>
      <c r="C233" s="4"/>
      <c r="D233" s="4"/>
      <c r="E233" s="56"/>
      <c r="F233" s="56"/>
      <c r="H233" s="1"/>
      <c r="I233" s="4"/>
      <c r="J233" s="4"/>
    </row>
    <row r="234" spans="1:10" ht="15" customHeight="1">
      <c r="A234" s="159" t="s">
        <v>1047</v>
      </c>
      <c r="B234" s="4"/>
      <c r="C234" s="4"/>
      <c r="D234" s="4"/>
      <c r="E234" s="57">
        <v>14.3</v>
      </c>
      <c r="F234" s="56"/>
      <c r="H234" s="1"/>
      <c r="I234" s="168" t="s">
        <v>60</v>
      </c>
      <c r="J234" s="4"/>
    </row>
    <row r="235" spans="1:10" ht="15" customHeight="1">
      <c r="A235" s="159" t="s">
        <v>1361</v>
      </c>
      <c r="B235" s="4"/>
      <c r="C235" s="4"/>
      <c r="D235" s="4"/>
      <c r="E235" s="86">
        <v>9.96</v>
      </c>
      <c r="F235" s="57"/>
      <c r="I235" s="168" t="s">
        <v>1362</v>
      </c>
      <c r="J235" s="4"/>
    </row>
    <row r="236" spans="1:10" ht="15" customHeight="1">
      <c r="A236" s="159" t="s">
        <v>1363</v>
      </c>
      <c r="B236" s="4"/>
      <c r="C236" s="4"/>
      <c r="D236" s="4"/>
      <c r="E236" s="86">
        <v>21.73</v>
      </c>
      <c r="F236" s="57"/>
      <c r="I236" s="168" t="s">
        <v>1364</v>
      </c>
      <c r="J236" s="4"/>
    </row>
    <row r="237" spans="1:10" ht="15" customHeight="1">
      <c r="A237" s="159" t="s">
        <v>1365</v>
      </c>
      <c r="B237" s="4"/>
      <c r="C237" s="4"/>
      <c r="D237" s="159"/>
      <c r="E237" s="86">
        <v>-4.36</v>
      </c>
      <c r="F237" s="57"/>
      <c r="I237" s="168" t="s">
        <v>1366</v>
      </c>
      <c r="J237" s="4"/>
    </row>
    <row r="238" spans="1:10" ht="15" customHeight="1">
      <c r="A238" s="159" t="s">
        <v>1367</v>
      </c>
      <c r="B238" s="4"/>
      <c r="C238" s="4"/>
      <c r="D238" s="159"/>
      <c r="E238" s="86">
        <v>94.42</v>
      </c>
      <c r="F238" s="57"/>
      <c r="I238" s="168" t="s">
        <v>1368</v>
      </c>
      <c r="J238" s="4"/>
    </row>
    <row r="239" spans="1:10" ht="15" customHeight="1">
      <c r="A239" s="159" t="s">
        <v>1369</v>
      </c>
      <c r="B239" s="4"/>
      <c r="C239" s="4"/>
      <c r="D239" s="159"/>
      <c r="E239" s="86">
        <v>35.08</v>
      </c>
      <c r="F239" s="57"/>
      <c r="I239" s="168" t="s">
        <v>530</v>
      </c>
      <c r="J239" s="4"/>
    </row>
    <row r="240" spans="1:10" ht="15" customHeight="1">
      <c r="A240" s="159" t="s">
        <v>1370</v>
      </c>
      <c r="B240" s="4"/>
      <c r="C240" s="4"/>
      <c r="D240" s="159"/>
      <c r="E240" s="86">
        <v>2.37</v>
      </c>
      <c r="F240" s="57"/>
      <c r="I240" s="168" t="s">
        <v>1371</v>
      </c>
      <c r="J240" s="4"/>
    </row>
    <row r="241" spans="1:10" ht="15" customHeight="1">
      <c r="A241" s="159" t="s">
        <v>1372</v>
      </c>
      <c r="B241" s="4"/>
      <c r="C241" s="4"/>
      <c r="D241" s="159"/>
      <c r="E241" s="86">
        <v>13.55</v>
      </c>
      <c r="F241" s="57"/>
      <c r="I241" s="168" t="s">
        <v>1373</v>
      </c>
      <c r="J241" s="4"/>
    </row>
    <row r="242" spans="1:10" ht="15" customHeight="1">
      <c r="A242" s="159" t="s">
        <v>1374</v>
      </c>
      <c r="B242" s="4"/>
      <c r="C242" s="4"/>
      <c r="D242" s="159"/>
      <c r="E242" s="86">
        <v>19.33</v>
      </c>
      <c r="F242" s="57"/>
      <c r="I242" s="168" t="s">
        <v>1375</v>
      </c>
      <c r="J242" s="4"/>
    </row>
    <row r="243" spans="1:10" ht="15" customHeight="1">
      <c r="A243" s="159" t="s">
        <v>1376</v>
      </c>
      <c r="B243" s="4"/>
      <c r="C243" s="4"/>
      <c r="D243" s="159"/>
      <c r="E243" s="86">
        <v>6.91</v>
      </c>
      <c r="F243" s="57"/>
      <c r="I243" s="168" t="s">
        <v>1377</v>
      </c>
      <c r="J243" s="4"/>
    </row>
    <row r="244" spans="1:10" ht="15" customHeight="1">
      <c r="A244" s="159" t="s">
        <v>1378</v>
      </c>
      <c r="B244" s="4"/>
      <c r="C244" s="4"/>
      <c r="D244" s="159"/>
      <c r="E244" s="65">
        <v>30.74</v>
      </c>
      <c r="F244" s="57"/>
      <c r="I244" s="168" t="s">
        <v>1379</v>
      </c>
      <c r="J244" s="4"/>
    </row>
    <row r="245" spans="1:13" ht="15" customHeight="1">
      <c r="A245" s="4"/>
      <c r="B245" s="4"/>
      <c r="C245" s="4"/>
      <c r="D245" s="4"/>
      <c r="E245" s="57"/>
      <c r="F245" s="57"/>
      <c r="G245" s="1"/>
      <c r="H245" s="1"/>
      <c r="I245" s="33"/>
      <c r="J245" s="4"/>
      <c r="K245" s="9"/>
      <c r="M245" s="23"/>
    </row>
    <row r="246" spans="1:13" ht="15" customHeight="1" thickBot="1">
      <c r="A246" s="47" t="s">
        <v>131</v>
      </c>
      <c r="B246" s="47"/>
      <c r="C246" s="4"/>
      <c r="D246" s="4"/>
      <c r="E246" s="23"/>
      <c r="F246" s="86"/>
      <c r="G246" s="68">
        <f>SUM(E234:E244)</f>
        <v>244.03</v>
      </c>
      <c r="H246" s="1"/>
      <c r="I246" s="33"/>
      <c r="J246" s="4"/>
      <c r="K246" s="9"/>
      <c r="M246" s="23"/>
    </row>
    <row r="247" spans="1:13" ht="15" customHeight="1" thickTop="1">
      <c r="A247" s="47"/>
      <c r="B247" s="47"/>
      <c r="C247" s="4"/>
      <c r="D247" s="4"/>
      <c r="E247" s="23"/>
      <c r="F247" s="86"/>
      <c r="G247" s="86"/>
      <c r="H247" s="1"/>
      <c r="I247" s="33"/>
      <c r="J247" s="4"/>
      <c r="K247" s="9"/>
      <c r="M247" s="23"/>
    </row>
    <row r="248" spans="1:13" ht="15" customHeight="1">
      <c r="A248" s="48" t="s">
        <v>1157</v>
      </c>
      <c r="B248" s="106"/>
      <c r="C248"/>
      <c r="D248"/>
      <c r="F248" s="87"/>
      <c r="G248" s="87"/>
      <c r="H248"/>
      <c r="I248"/>
      <c r="J248" s="4"/>
      <c r="K248" s="9"/>
      <c r="M248" s="23"/>
    </row>
    <row r="249" spans="1:13" ht="15" customHeight="1">
      <c r="A249" s="159" t="s">
        <v>1380</v>
      </c>
      <c r="B249" s="4"/>
      <c r="C249" s="113"/>
      <c r="D249"/>
      <c r="E249" s="65">
        <v>403.2</v>
      </c>
      <c r="F249" s="87"/>
      <c r="G249" s="87"/>
      <c r="H249"/>
      <c r="I249" t="s">
        <v>1381</v>
      </c>
      <c r="J249" s="4"/>
      <c r="K249" s="9"/>
      <c r="M249" s="23"/>
    </row>
    <row r="250" spans="1:13" ht="15" customHeight="1">
      <c r="A250" s="159"/>
      <c r="B250" s="4"/>
      <c r="C250" s="113"/>
      <c r="D250"/>
      <c r="E250" s="86"/>
      <c r="F250" s="87"/>
      <c r="G250" s="87"/>
      <c r="H250"/>
      <c r="I250"/>
      <c r="J250" s="4"/>
      <c r="K250" s="9"/>
      <c r="M250" s="23"/>
    </row>
    <row r="251" spans="1:13" ht="15" customHeight="1" thickBot="1">
      <c r="A251" s="66" t="s">
        <v>1382</v>
      </c>
      <c r="B251" s="106"/>
      <c r="C251"/>
      <c r="D251"/>
      <c r="F251" s="87"/>
      <c r="G251" s="67">
        <f>SUM(E249:E249)</f>
        <v>403.2</v>
      </c>
      <c r="H251"/>
      <c r="I251"/>
      <c r="J251" s="4"/>
      <c r="K251" s="9"/>
      <c r="M251" s="23"/>
    </row>
    <row r="252" spans="1:13" ht="15" customHeight="1" thickTop="1">
      <c r="A252" s="47"/>
      <c r="B252" s="47"/>
      <c r="C252" s="4"/>
      <c r="D252" s="4"/>
      <c r="E252" s="23"/>
      <c r="F252" s="86"/>
      <c r="G252" s="86"/>
      <c r="H252" s="1"/>
      <c r="I252" s="33"/>
      <c r="J252" s="4"/>
      <c r="K252" s="9"/>
      <c r="M252" s="23"/>
    </row>
    <row r="253" spans="1:13" ht="15" customHeight="1">
      <c r="A253" s="48" t="s">
        <v>217</v>
      </c>
      <c r="C253" s="13"/>
      <c r="D253" s="13"/>
      <c r="E253" s="60"/>
      <c r="F253" s="60"/>
      <c r="G253" s="25"/>
      <c r="H253" s="25"/>
      <c r="I253" s="13"/>
      <c r="J253" s="4"/>
      <c r="K253" s="9"/>
      <c r="M253" s="23"/>
    </row>
    <row r="254" spans="1:13" ht="15" customHeight="1">
      <c r="A254" s="159" t="s">
        <v>1383</v>
      </c>
      <c r="C254" s="13"/>
      <c r="D254" s="162"/>
      <c r="E254" s="63">
        <v>568.67</v>
      </c>
      <c r="F254" s="60"/>
      <c r="G254" s="25"/>
      <c r="H254" s="25"/>
      <c r="I254" s="162" t="s">
        <v>21</v>
      </c>
      <c r="J254" s="4"/>
      <c r="K254" s="9"/>
      <c r="M254" s="23"/>
    </row>
    <row r="255" spans="1:13" ht="15" customHeight="1">
      <c r="A255" s="48"/>
      <c r="B255" s="4"/>
      <c r="C255" s="13"/>
      <c r="D255" s="13"/>
      <c r="E255" s="60"/>
      <c r="F255" s="60"/>
      <c r="G255" s="25"/>
      <c r="H255" s="25"/>
      <c r="I255" s="13"/>
      <c r="J255" s="4"/>
      <c r="K255" s="9"/>
      <c r="M255" s="23"/>
    </row>
    <row r="256" spans="1:13" ht="15" customHeight="1" thickBot="1">
      <c r="A256" s="47" t="s">
        <v>218</v>
      </c>
      <c r="B256" s="4"/>
      <c r="C256" s="13"/>
      <c r="D256" s="13"/>
      <c r="E256" s="60"/>
      <c r="F256" s="60"/>
      <c r="G256" s="45">
        <f>SUM(E254:E254)</f>
        <v>568.67</v>
      </c>
      <c r="H256" s="25"/>
      <c r="I256" s="13"/>
      <c r="J256" s="4"/>
      <c r="K256" s="9"/>
      <c r="M256" s="23"/>
    </row>
    <row r="257" spans="1:13" ht="15" customHeight="1" thickTop="1">
      <c r="A257" s="47"/>
      <c r="B257" s="4"/>
      <c r="C257" s="13"/>
      <c r="D257" s="13"/>
      <c r="E257" s="60"/>
      <c r="F257" s="60"/>
      <c r="G257" s="25"/>
      <c r="H257" s="25"/>
      <c r="I257" s="13"/>
      <c r="J257" s="4"/>
      <c r="K257" s="9"/>
      <c r="M257" s="23"/>
    </row>
    <row r="258" spans="1:13" ht="15" customHeight="1">
      <c r="A258" s="48" t="s">
        <v>117</v>
      </c>
      <c r="B258" s="106"/>
      <c r="C258"/>
      <c r="D258"/>
      <c r="F258" s="87"/>
      <c r="G258" s="87"/>
      <c r="H258"/>
      <c r="I258"/>
      <c r="J258" s="4"/>
      <c r="K258" s="9"/>
      <c r="M258" s="23"/>
    </row>
    <row r="259" spans="1:13" ht="15" customHeight="1">
      <c r="A259" s="159" t="s">
        <v>1405</v>
      </c>
      <c r="B259" s="4"/>
      <c r="C259" s="113"/>
      <c r="D259" t="s">
        <v>13</v>
      </c>
      <c r="E259" s="65">
        <v>20</v>
      </c>
      <c r="F259" s="87"/>
      <c r="G259" s="87"/>
      <c r="H259"/>
      <c r="I259" t="s">
        <v>72</v>
      </c>
      <c r="J259" s="4"/>
      <c r="K259" s="9"/>
      <c r="M259" s="23"/>
    </row>
    <row r="260" spans="1:13" ht="15" customHeight="1">
      <c r="A260"/>
      <c r="B260" s="106"/>
      <c r="C260"/>
      <c r="D260"/>
      <c r="F260" s="87"/>
      <c r="G260" s="87"/>
      <c r="H260"/>
      <c r="I260"/>
      <c r="J260" s="4"/>
      <c r="K260" s="9"/>
      <c r="M260" s="23"/>
    </row>
    <row r="261" spans="1:13" ht="15" customHeight="1" thickBot="1">
      <c r="A261" s="66" t="s">
        <v>1406</v>
      </c>
      <c r="B261" s="106"/>
      <c r="C261"/>
      <c r="D261"/>
      <c r="F261" s="87"/>
      <c r="G261" s="67">
        <f>SUM(E259:E259)</f>
        <v>20</v>
      </c>
      <c r="H261"/>
      <c r="I261"/>
      <c r="J261" s="4"/>
      <c r="K261" s="9"/>
      <c r="M261" s="23"/>
    </row>
    <row r="262" spans="1:13" ht="15" customHeight="1" thickTop="1">
      <c r="A262" s="47"/>
      <c r="B262" s="4"/>
      <c r="C262" s="13"/>
      <c r="D262" s="13"/>
      <c r="E262" s="60"/>
      <c r="F262" s="60"/>
      <c r="G262" s="25"/>
      <c r="H262" s="25"/>
      <c r="I262" s="13"/>
      <c r="J262" s="4"/>
      <c r="K262" s="9"/>
      <c r="M262" s="23"/>
    </row>
    <row r="263" spans="1:13" ht="15" customHeight="1">
      <c r="A263" s="48" t="s">
        <v>1384</v>
      </c>
      <c r="B263" s="106"/>
      <c r="C263"/>
      <c r="D263"/>
      <c r="F263" s="87"/>
      <c r="G263" s="87"/>
      <c r="H263"/>
      <c r="I263"/>
      <c r="J263" s="4"/>
      <c r="K263" s="9"/>
      <c r="M263" s="23"/>
    </row>
    <row r="264" spans="1:13" ht="15" customHeight="1">
      <c r="A264" s="159" t="s">
        <v>1385</v>
      </c>
      <c r="B264" s="4"/>
      <c r="C264" s="113"/>
      <c r="D264"/>
      <c r="E264" s="65">
        <v>1170</v>
      </c>
      <c r="F264" s="87"/>
      <c r="G264" s="87"/>
      <c r="H264"/>
      <c r="I264" t="s">
        <v>1386</v>
      </c>
      <c r="J264" s="4"/>
      <c r="K264" s="9"/>
      <c r="M264" s="23"/>
    </row>
    <row r="265" spans="1:13" ht="15" customHeight="1">
      <c r="A265"/>
      <c r="B265" s="106"/>
      <c r="C265"/>
      <c r="D265"/>
      <c r="F265" s="87"/>
      <c r="G265" s="87"/>
      <c r="H265"/>
      <c r="I265"/>
      <c r="J265" s="4"/>
      <c r="K265" s="9"/>
      <c r="M265" s="23"/>
    </row>
    <row r="266" spans="1:13" ht="15" customHeight="1" thickBot="1">
      <c r="A266" s="66" t="s">
        <v>1387</v>
      </c>
      <c r="B266" s="106"/>
      <c r="C266"/>
      <c r="D266"/>
      <c r="F266" s="87"/>
      <c r="G266" s="67">
        <f>SUM(E264:E264)</f>
        <v>1170</v>
      </c>
      <c r="H266"/>
      <c r="I266"/>
      <c r="J266" s="4"/>
      <c r="K266" s="9"/>
      <c r="M266" s="23"/>
    </row>
    <row r="267" spans="1:13" ht="15" customHeight="1" thickTop="1">
      <c r="A267" s="47"/>
      <c r="B267" s="4"/>
      <c r="C267" s="13"/>
      <c r="D267" s="13"/>
      <c r="E267" s="60"/>
      <c r="F267" s="60"/>
      <c r="G267" s="25"/>
      <c r="H267" s="25"/>
      <c r="I267" s="13"/>
      <c r="J267" s="4"/>
      <c r="K267" s="9"/>
      <c r="M267" s="23"/>
    </row>
    <row r="268" spans="1:13" ht="15" customHeight="1">
      <c r="A268" s="47"/>
      <c r="B268" s="4"/>
      <c r="C268" s="13"/>
      <c r="D268" s="13"/>
      <c r="E268" s="60"/>
      <c r="F268" s="60"/>
      <c r="G268" s="25"/>
      <c r="H268" s="25"/>
      <c r="I268" s="13"/>
      <c r="J268" s="4"/>
      <c r="K268" s="9"/>
      <c r="M268" s="23"/>
    </row>
    <row r="269" spans="1:12" ht="15" customHeight="1">
      <c r="A269" s="48" t="s">
        <v>158</v>
      </c>
      <c r="B269" s="5"/>
      <c r="C269" s="13"/>
      <c r="D269" s="13"/>
      <c r="E269" s="23"/>
      <c r="F269" s="23"/>
      <c r="G269" s="23"/>
      <c r="H269" s="23"/>
      <c r="I269" s="23"/>
      <c r="J269" s="34"/>
      <c r="K269" s="9"/>
      <c r="L269" s="29"/>
    </row>
    <row r="270" spans="1:12" ht="15" customHeight="1">
      <c r="A270" s="159" t="s">
        <v>1388</v>
      </c>
      <c r="B270" s="4"/>
      <c r="C270" s="114"/>
      <c r="D270" s="162"/>
      <c r="E270" s="60">
        <v>270.66</v>
      </c>
      <c r="F270" s="60"/>
      <c r="G270" s="25"/>
      <c r="H270" s="25"/>
      <c r="I270" s="162" t="s">
        <v>1389</v>
      </c>
      <c r="J270" s="34"/>
      <c r="K270" s="9"/>
      <c r="L270" s="29"/>
    </row>
    <row r="271" spans="1:12" ht="15" customHeight="1">
      <c r="A271" s="159" t="s">
        <v>488</v>
      </c>
      <c r="B271" s="4"/>
      <c r="C271" s="114"/>
      <c r="D271" s="162"/>
      <c r="E271" s="60">
        <v>32.61</v>
      </c>
      <c r="F271" s="60"/>
      <c r="G271" s="25"/>
      <c r="H271" s="25"/>
      <c r="I271" s="162" t="s">
        <v>464</v>
      </c>
      <c r="J271" s="34"/>
      <c r="K271" s="9"/>
      <c r="L271" s="29"/>
    </row>
    <row r="272" spans="1:12" ht="15" customHeight="1">
      <c r="A272" s="159" t="s">
        <v>489</v>
      </c>
      <c r="B272" s="4"/>
      <c r="C272" s="114"/>
      <c r="D272" s="162"/>
      <c r="E272" s="60">
        <v>155</v>
      </c>
      <c r="F272" s="60"/>
      <c r="G272" s="25"/>
      <c r="H272" s="25"/>
      <c r="I272" s="162" t="s">
        <v>1390</v>
      </c>
      <c r="J272" s="34"/>
      <c r="K272" s="9"/>
      <c r="L272" s="29"/>
    </row>
    <row r="273" spans="1:12" ht="15" customHeight="1">
      <c r="A273" s="159" t="s">
        <v>1391</v>
      </c>
      <c r="B273" s="4"/>
      <c r="C273" s="114"/>
      <c r="D273" s="162"/>
      <c r="E273" s="60">
        <v>38.05</v>
      </c>
      <c r="F273" s="60"/>
      <c r="G273" s="25"/>
      <c r="H273" s="25"/>
      <c r="I273" s="162" t="s">
        <v>1392</v>
      </c>
      <c r="J273" s="34"/>
      <c r="K273" s="9"/>
      <c r="L273" s="29"/>
    </row>
    <row r="274" spans="1:12" ht="15" customHeight="1">
      <c r="A274" s="159" t="s">
        <v>1393</v>
      </c>
      <c r="B274" s="4"/>
      <c r="C274" s="114"/>
      <c r="D274" s="162"/>
      <c r="E274" s="60">
        <v>95</v>
      </c>
      <c r="F274" s="60"/>
      <c r="G274" s="25"/>
      <c r="H274" s="25"/>
      <c r="I274" s="162" t="s">
        <v>452</v>
      </c>
      <c r="J274" s="34"/>
      <c r="K274" s="9"/>
      <c r="L274" s="29"/>
    </row>
    <row r="275" spans="1:12" ht="15" customHeight="1">
      <c r="A275" s="159" t="s">
        <v>334</v>
      </c>
      <c r="B275" s="4"/>
      <c r="C275" s="114"/>
      <c r="D275" s="162" t="s">
        <v>13</v>
      </c>
      <c r="E275" s="60">
        <v>141.52</v>
      </c>
      <c r="F275" s="60"/>
      <c r="G275" s="25"/>
      <c r="H275" s="25"/>
      <c r="I275" s="162" t="s">
        <v>27</v>
      </c>
      <c r="J275" s="34"/>
      <c r="K275" s="9"/>
      <c r="L275" s="29"/>
    </row>
    <row r="276" spans="1:12" ht="15" customHeight="1">
      <c r="A276" s="159" t="s">
        <v>1407</v>
      </c>
      <c r="B276" s="4"/>
      <c r="C276" s="114"/>
      <c r="D276" s="162" t="s">
        <v>13</v>
      </c>
      <c r="E276" s="60">
        <v>3.37</v>
      </c>
      <c r="F276" s="60"/>
      <c r="G276" s="25"/>
      <c r="H276" s="25"/>
      <c r="I276" s="162" t="s">
        <v>1407</v>
      </c>
      <c r="J276" s="34"/>
      <c r="K276" s="9"/>
      <c r="L276" s="29"/>
    </row>
    <row r="277" spans="1:12" ht="15" customHeight="1">
      <c r="A277" s="159" t="s">
        <v>1214</v>
      </c>
      <c r="B277" s="4"/>
      <c r="C277" s="114"/>
      <c r="D277" s="162" t="s">
        <v>13</v>
      </c>
      <c r="E277" s="60">
        <v>9.99</v>
      </c>
      <c r="F277" s="60"/>
      <c r="G277" s="25"/>
      <c r="H277" s="25"/>
      <c r="I277" s="162" t="s">
        <v>547</v>
      </c>
      <c r="J277" s="34"/>
      <c r="K277" s="9"/>
      <c r="L277" s="29"/>
    </row>
    <row r="278" spans="1:12" ht="15" customHeight="1">
      <c r="A278" s="159" t="s">
        <v>1394</v>
      </c>
      <c r="B278" s="4"/>
      <c r="C278" s="114"/>
      <c r="D278" s="162"/>
      <c r="E278" s="63">
        <v>56.46</v>
      </c>
      <c r="F278" s="60"/>
      <c r="G278" s="25"/>
      <c r="H278" s="25"/>
      <c r="I278" s="162" t="s">
        <v>1395</v>
      </c>
      <c r="J278" s="34"/>
      <c r="K278" s="9"/>
      <c r="L278" s="29"/>
    </row>
    <row r="279" spans="1:12" ht="15" customHeight="1">
      <c r="A279" s="48"/>
      <c r="B279" s="5"/>
      <c r="C279" s="13"/>
      <c r="D279" s="13"/>
      <c r="E279" s="60"/>
      <c r="F279" s="60"/>
      <c r="G279" s="25"/>
      <c r="H279" s="25"/>
      <c r="I279" s="13"/>
      <c r="J279" s="34"/>
      <c r="K279" s="9"/>
      <c r="L279" s="29"/>
    </row>
    <row r="280" spans="1:12" ht="15" customHeight="1" thickBot="1">
      <c r="A280" s="47" t="s">
        <v>10</v>
      </c>
      <c r="B280" s="5"/>
      <c r="C280" s="13"/>
      <c r="D280" s="13"/>
      <c r="E280" s="60"/>
      <c r="F280" s="60"/>
      <c r="G280" s="45">
        <f>SUM(E270:E278)</f>
        <v>802.6600000000001</v>
      </c>
      <c r="H280" s="25"/>
      <c r="I280" s="13"/>
      <c r="J280" s="34"/>
      <c r="K280" s="9"/>
      <c r="L280" s="29"/>
    </row>
    <row r="281" spans="1:12" ht="15" customHeight="1" thickTop="1">
      <c r="A281" s="47"/>
      <c r="B281" s="47"/>
      <c r="C281" s="4"/>
      <c r="D281" s="4"/>
      <c r="E281" s="23"/>
      <c r="F281" s="54"/>
      <c r="G281" s="54"/>
      <c r="H281" s="1"/>
      <c r="I281" s="23"/>
      <c r="J281" s="34"/>
      <c r="K281" s="9"/>
      <c r="L281" s="29"/>
    </row>
    <row r="282" spans="1:12" ht="15" customHeight="1">
      <c r="A282" s="48" t="s">
        <v>32</v>
      </c>
      <c r="B282" s="47"/>
      <c r="C282" s="4"/>
      <c r="D282" s="4"/>
      <c r="E282" s="23"/>
      <c r="F282" s="54"/>
      <c r="G282" s="54"/>
      <c r="H282" s="1"/>
      <c r="I282" s="23"/>
      <c r="J282" s="34"/>
      <c r="K282" s="9"/>
      <c r="L282" s="29"/>
    </row>
    <row r="283" spans="1:12" ht="15" customHeight="1">
      <c r="A283" s="4" t="s">
        <v>43</v>
      </c>
      <c r="B283" s="4"/>
      <c r="C283" s="4"/>
      <c r="D283" s="159" t="s">
        <v>13</v>
      </c>
      <c r="E283" s="98">
        <v>2081.17</v>
      </c>
      <c r="F283" s="54"/>
      <c r="G283" s="54"/>
      <c r="H283" s="1"/>
      <c r="I283" s="23" t="s">
        <v>123</v>
      </c>
      <c r="J283" s="34"/>
      <c r="K283" s="9"/>
      <c r="L283" s="29"/>
    </row>
    <row r="284" spans="1:12" ht="15" customHeight="1">
      <c r="A284" s="159" t="s">
        <v>44</v>
      </c>
      <c r="B284" s="4"/>
      <c r="C284" s="4"/>
      <c r="D284" s="159" t="s">
        <v>13</v>
      </c>
      <c r="E284" s="99">
        <v>1607.84</v>
      </c>
      <c r="F284" s="54"/>
      <c r="G284" s="54"/>
      <c r="H284" s="1"/>
      <c r="I284" s="23" t="s">
        <v>123</v>
      </c>
      <c r="J284" s="34"/>
      <c r="K284" s="9"/>
      <c r="L284" s="29"/>
    </row>
    <row r="285" spans="1:12" ht="15" customHeight="1">
      <c r="A285" s="47"/>
      <c r="B285" s="47"/>
      <c r="C285" s="4"/>
      <c r="D285" s="4"/>
      <c r="E285" s="23"/>
      <c r="F285" s="54"/>
      <c r="G285" s="54"/>
      <c r="H285" s="1"/>
      <c r="I285" s="23"/>
      <c r="J285" s="34"/>
      <c r="K285" s="9"/>
      <c r="L285" s="29"/>
    </row>
    <row r="286" spans="1:12" ht="15" customHeight="1" thickBot="1">
      <c r="A286" s="47" t="s">
        <v>127</v>
      </c>
      <c r="B286" s="47"/>
      <c r="C286" s="4"/>
      <c r="D286" s="4"/>
      <c r="E286" s="23"/>
      <c r="F286" s="54"/>
      <c r="G286" s="55">
        <f>SUM(E283:E284)</f>
        <v>3689.01</v>
      </c>
      <c r="H286" s="1"/>
      <c r="I286" s="23"/>
      <c r="J286" s="34"/>
      <c r="K286" s="9"/>
      <c r="L286" s="29"/>
    </row>
    <row r="287" spans="1:12" ht="15" customHeight="1" thickTop="1">
      <c r="A287" s="47"/>
      <c r="B287" s="47"/>
      <c r="C287" s="4"/>
      <c r="D287" s="4"/>
      <c r="E287" s="23"/>
      <c r="F287" s="54"/>
      <c r="G287" s="54"/>
      <c r="H287" s="1"/>
      <c r="I287" s="23"/>
      <c r="J287" s="34"/>
      <c r="K287" s="9"/>
      <c r="L287" s="29"/>
    </row>
    <row r="288" spans="1:12" ht="15" customHeight="1">
      <c r="A288" s="48" t="s">
        <v>408</v>
      </c>
      <c r="B288" s="5"/>
      <c r="C288" s="13"/>
      <c r="D288" s="13"/>
      <c r="E288" s="23"/>
      <c r="F288" s="23"/>
      <c r="G288" s="23"/>
      <c r="H288" s="23"/>
      <c r="I288" s="23"/>
      <c r="J288" s="34"/>
      <c r="K288" s="9"/>
      <c r="L288" s="29"/>
    </row>
    <row r="289" spans="1:12" ht="15" customHeight="1">
      <c r="A289" s="4" t="s">
        <v>43</v>
      </c>
      <c r="B289" s="4"/>
      <c r="C289" s="4"/>
      <c r="D289" s="159"/>
      <c r="E289" s="98">
        <v>696.45</v>
      </c>
      <c r="F289" s="54"/>
      <c r="G289" s="54"/>
      <c r="H289" s="1"/>
      <c r="I289" s="23" t="s">
        <v>123</v>
      </c>
      <c r="J289" s="34"/>
      <c r="K289" s="9"/>
      <c r="L289" s="29"/>
    </row>
    <row r="290" spans="1:12" ht="15" customHeight="1">
      <c r="A290" s="159" t="s">
        <v>44</v>
      </c>
      <c r="B290" s="4"/>
      <c r="C290" s="4"/>
      <c r="D290" s="159"/>
      <c r="E290" s="99">
        <v>317.55</v>
      </c>
      <c r="F290" s="54"/>
      <c r="G290" s="54"/>
      <c r="H290" s="1"/>
      <c r="I290" s="23" t="s">
        <v>123</v>
      </c>
      <c r="J290" s="34"/>
      <c r="K290" s="9"/>
      <c r="L290" s="29"/>
    </row>
    <row r="291" spans="1:12" ht="15" customHeight="1">
      <c r="A291" s="48"/>
      <c r="B291" s="5"/>
      <c r="C291" s="13"/>
      <c r="D291" s="13"/>
      <c r="E291" s="60"/>
      <c r="F291" s="60"/>
      <c r="G291" s="25"/>
      <c r="H291" s="25"/>
      <c r="I291" s="13"/>
      <c r="J291" s="34"/>
      <c r="K291" s="9"/>
      <c r="L291" s="29"/>
    </row>
    <row r="292" spans="1:12" ht="15" customHeight="1" thickBot="1">
      <c r="A292" s="47" t="s">
        <v>409</v>
      </c>
      <c r="B292" s="5"/>
      <c r="C292" s="13"/>
      <c r="D292" s="13"/>
      <c r="E292" s="60"/>
      <c r="F292" s="60"/>
      <c r="G292" s="45">
        <f>SUM(E289:E290)</f>
        <v>1014</v>
      </c>
      <c r="H292" s="25"/>
      <c r="I292" s="13"/>
      <c r="J292" s="34"/>
      <c r="K292" s="9"/>
      <c r="L292" s="29"/>
    </row>
    <row r="293" spans="1:12" ht="15" customHeight="1" thickTop="1">
      <c r="A293" s="47"/>
      <c r="B293" s="47"/>
      <c r="C293" s="4"/>
      <c r="D293" s="4"/>
      <c r="E293" s="23"/>
      <c r="F293" s="54"/>
      <c r="G293" s="54"/>
      <c r="H293" s="1"/>
      <c r="I293" s="23"/>
      <c r="J293" s="34"/>
      <c r="K293" s="9"/>
      <c r="L293" s="29"/>
    </row>
    <row r="294" spans="1:12" ht="15" customHeight="1">
      <c r="A294" s="48" t="s">
        <v>144</v>
      </c>
      <c r="B294" s="5"/>
      <c r="C294" s="13"/>
      <c r="D294" s="13"/>
      <c r="E294" s="23"/>
      <c r="F294" s="23"/>
      <c r="G294" s="23"/>
      <c r="H294" s="23"/>
      <c r="I294" s="23"/>
      <c r="J294" s="34"/>
      <c r="K294" s="9"/>
      <c r="L294" s="29"/>
    </row>
    <row r="295" spans="1:12" ht="15" customHeight="1">
      <c r="A295" s="159" t="s">
        <v>219</v>
      </c>
      <c r="B295" s="4"/>
      <c r="C295" s="114"/>
      <c r="D295" s="13"/>
      <c r="E295" s="60">
        <v>12.8</v>
      </c>
      <c r="F295" s="60"/>
      <c r="G295" s="25"/>
      <c r="H295" s="25"/>
      <c r="I295" s="162" t="s">
        <v>1396</v>
      </c>
      <c r="J295" s="34"/>
      <c r="K295" s="9"/>
      <c r="L295" s="29"/>
    </row>
    <row r="296" spans="1:12" ht="15" customHeight="1">
      <c r="A296" s="159" t="s">
        <v>219</v>
      </c>
      <c r="B296" s="4"/>
      <c r="C296" s="114"/>
      <c r="D296" s="162" t="s">
        <v>13</v>
      </c>
      <c r="E296" s="63">
        <v>12.8</v>
      </c>
      <c r="F296" s="60"/>
      <c r="G296" s="25"/>
      <c r="H296" s="25"/>
      <c r="I296" s="162" t="s">
        <v>1408</v>
      </c>
      <c r="J296" s="34"/>
      <c r="K296" s="9"/>
      <c r="L296" s="29"/>
    </row>
    <row r="297" spans="1:12" ht="15" customHeight="1">
      <c r="A297" s="48"/>
      <c r="B297" s="5"/>
      <c r="C297" s="13"/>
      <c r="D297" s="13"/>
      <c r="E297" s="60"/>
      <c r="F297" s="60"/>
      <c r="G297" s="25"/>
      <c r="H297" s="25"/>
      <c r="I297" s="13"/>
      <c r="J297" s="34"/>
      <c r="K297" s="9"/>
      <c r="L297" s="29"/>
    </row>
    <row r="298" spans="1:12" ht="15" customHeight="1" thickBot="1">
      <c r="A298" s="47" t="s">
        <v>145</v>
      </c>
      <c r="B298" s="5"/>
      <c r="C298" s="13"/>
      <c r="D298" s="13"/>
      <c r="E298" s="60"/>
      <c r="F298" s="60"/>
      <c r="G298" s="45">
        <f>SUM(D295:E296)</f>
        <v>25.6</v>
      </c>
      <c r="H298" s="25"/>
      <c r="I298" s="13"/>
      <c r="J298" s="34"/>
      <c r="K298" s="9"/>
      <c r="L298" s="29"/>
    </row>
    <row r="299" spans="1:12" ht="15" customHeight="1" thickTop="1">
      <c r="A299" s="47"/>
      <c r="B299" s="47"/>
      <c r="C299" s="4"/>
      <c r="D299" s="4"/>
      <c r="E299" s="23"/>
      <c r="F299" s="54"/>
      <c r="G299" s="54"/>
      <c r="H299" s="1"/>
      <c r="I299" s="23"/>
      <c r="J299" s="34"/>
      <c r="K299" s="9"/>
      <c r="L299" s="29"/>
    </row>
    <row r="300" spans="1:12" ht="15" customHeight="1">
      <c r="A300" s="48" t="s">
        <v>508</v>
      </c>
      <c r="C300" s="13"/>
      <c r="D300" s="13"/>
      <c r="E300" s="60"/>
      <c r="F300" s="60"/>
      <c r="G300" s="25"/>
      <c r="H300" s="25"/>
      <c r="I300" s="13"/>
      <c r="J300" s="34"/>
      <c r="K300" s="9"/>
      <c r="L300" s="29"/>
    </row>
    <row r="301" spans="1:12" ht="15" customHeight="1">
      <c r="A301" s="159" t="s">
        <v>1397</v>
      </c>
      <c r="B301" s="4"/>
      <c r="C301" s="4"/>
      <c r="D301" s="162"/>
      <c r="E301" s="63">
        <v>1642.36</v>
      </c>
      <c r="F301" s="60"/>
      <c r="G301" s="25"/>
      <c r="H301" s="25"/>
      <c r="I301" s="162" t="s">
        <v>311</v>
      </c>
      <c r="J301" s="34"/>
      <c r="K301" s="9"/>
      <c r="L301" s="29"/>
    </row>
    <row r="302" spans="1:12" ht="15" customHeight="1">
      <c r="A302" s="48"/>
      <c r="B302" s="4"/>
      <c r="C302" s="13"/>
      <c r="D302" s="13"/>
      <c r="E302" s="60"/>
      <c r="F302" s="60"/>
      <c r="G302" s="25"/>
      <c r="H302" s="25"/>
      <c r="I302" s="13"/>
      <c r="J302" s="34"/>
      <c r="K302" s="9"/>
      <c r="L302" s="29"/>
    </row>
    <row r="303" spans="1:12" ht="15" customHeight="1" thickBot="1">
      <c r="A303" s="47" t="s">
        <v>1402</v>
      </c>
      <c r="B303" s="4"/>
      <c r="C303" s="13"/>
      <c r="D303" s="13"/>
      <c r="E303" s="60"/>
      <c r="F303" s="60"/>
      <c r="G303" s="45">
        <f>SUM(E301:E301)</f>
        <v>1642.36</v>
      </c>
      <c r="H303" s="25"/>
      <c r="I303" s="13"/>
      <c r="J303" s="34"/>
      <c r="K303" s="9"/>
      <c r="L303" s="29"/>
    </row>
    <row r="304" spans="1:12" ht="15" customHeight="1" thickTop="1">
      <c r="A304" s="47"/>
      <c r="B304" s="47"/>
      <c r="C304" s="4"/>
      <c r="D304" s="4"/>
      <c r="E304" s="23"/>
      <c r="F304" s="54"/>
      <c r="G304" s="54"/>
      <c r="H304" s="1"/>
      <c r="I304" s="23"/>
      <c r="J304" s="34"/>
      <c r="K304" s="9"/>
      <c r="L304" s="29"/>
    </row>
    <row r="305" spans="1:12" ht="15" customHeight="1">
      <c r="A305" s="47"/>
      <c r="B305" s="4"/>
      <c r="C305" s="13"/>
      <c r="D305" s="13"/>
      <c r="E305" s="60"/>
      <c r="F305" s="60"/>
      <c r="G305" s="25"/>
      <c r="H305" s="25"/>
      <c r="I305" s="13"/>
      <c r="J305" s="34"/>
      <c r="K305" s="35"/>
      <c r="L305" s="29"/>
    </row>
    <row r="306" spans="1:12" ht="15" customHeight="1" thickBot="1">
      <c r="A306" s="11"/>
      <c r="B306" s="11"/>
      <c r="C306" s="8"/>
      <c r="D306" s="8"/>
      <c r="E306" s="68">
        <f>SUM(E143:E304)+E113</f>
        <v>48844.329999999994</v>
      </c>
      <c r="F306" s="86"/>
      <c r="G306" s="68">
        <f>SUM(G143:G304)+G113</f>
        <v>48844.33</v>
      </c>
      <c r="H306" s="1"/>
      <c r="I306" s="39" t="s">
        <v>6</v>
      </c>
      <c r="J306" s="4"/>
      <c r="K306" s="9"/>
      <c r="L306" s="29"/>
    </row>
    <row r="307" spans="1:12" ht="15" customHeight="1" thickTop="1">
      <c r="A307" s="11"/>
      <c r="B307" s="11"/>
      <c r="C307" s="8"/>
      <c r="D307" s="8"/>
      <c r="E307" s="86"/>
      <c r="F307" s="86"/>
      <c r="G307" s="86"/>
      <c r="H307" s="1"/>
      <c r="I307" s="39" t="s">
        <v>1398</v>
      </c>
      <c r="J307" s="4"/>
      <c r="K307" s="9"/>
      <c r="L307" s="29"/>
    </row>
    <row r="308" spans="1:12" ht="15" customHeight="1">
      <c r="A308" s="11"/>
      <c r="B308" s="11"/>
      <c r="C308" s="8"/>
      <c r="D308" s="8"/>
      <c r="E308" s="86"/>
      <c r="F308" s="86"/>
      <c r="G308" s="86"/>
      <c r="H308" s="1"/>
      <c r="I308" s="39"/>
      <c r="J308" s="4"/>
      <c r="K308" s="9"/>
      <c r="L308" s="29"/>
    </row>
    <row r="309" spans="1:12" ht="15.75">
      <c r="A309" s="179" t="s">
        <v>258</v>
      </c>
      <c r="B309" s="13"/>
      <c r="C309" s="54"/>
      <c r="D309" s="53"/>
      <c r="E309" s="25"/>
      <c r="F309" s="25"/>
      <c r="G309" s="12"/>
      <c r="H309" s="13"/>
      <c r="I309" s="13"/>
      <c r="L309" s="29"/>
    </row>
    <row r="310" spans="1:12" ht="15">
      <c r="A310" s="27"/>
      <c r="B310" s="13"/>
      <c r="C310" s="54"/>
      <c r="D310" s="53"/>
      <c r="E310" s="25"/>
      <c r="F310" s="25"/>
      <c r="G310" s="12"/>
      <c r="H310" s="13"/>
      <c r="I310" s="13"/>
      <c r="J310" s="14"/>
      <c r="L310" s="29"/>
    </row>
    <row r="311" spans="1:12" ht="15">
      <c r="A311" s="48" t="s">
        <v>265</v>
      </c>
      <c r="C311" s="60"/>
      <c r="D311" s="60"/>
      <c r="E311" s="25"/>
      <c r="F311" s="25"/>
      <c r="G311" s="13"/>
      <c r="H311" s="13"/>
      <c r="I311" s="24"/>
      <c r="L311" s="29"/>
    </row>
    <row r="312" spans="1:12" ht="14.25">
      <c r="A312" s="159" t="s">
        <v>1399</v>
      </c>
      <c r="B312" s="23"/>
      <c r="C312" s="23"/>
      <c r="D312" s="181" t="s">
        <v>13</v>
      </c>
      <c r="E312" s="63">
        <v>1765.22</v>
      </c>
      <c r="F312" s="25"/>
      <c r="G312" s="23"/>
      <c r="H312" s="13"/>
      <c r="I312" s="162" t="s">
        <v>277</v>
      </c>
      <c r="J312" s="14"/>
      <c r="L312" s="29"/>
    </row>
    <row r="313" spans="1:12" ht="15">
      <c r="A313" s="48"/>
      <c r="B313" s="4"/>
      <c r="C313" s="60"/>
      <c r="D313" s="60"/>
      <c r="E313" s="25"/>
      <c r="F313" s="25"/>
      <c r="G313" s="13"/>
      <c r="I313" s="23"/>
      <c r="J313" s="14"/>
      <c r="L313" s="29"/>
    </row>
    <row r="314" spans="1:10" ht="18.75" thickBot="1">
      <c r="A314" s="47" t="s">
        <v>270</v>
      </c>
      <c r="B314" s="4"/>
      <c r="C314" s="60"/>
      <c r="D314" s="60"/>
      <c r="E314" s="23"/>
      <c r="F314" s="25"/>
      <c r="G314" s="45">
        <f>SUM(E312)</f>
        <v>1765.22</v>
      </c>
      <c r="H314" s="78"/>
      <c r="I314" s="24"/>
      <c r="J314" s="14"/>
    </row>
    <row r="315" spans="1:9" ht="18.75" thickTop="1">
      <c r="A315" s="163"/>
      <c r="B315" s="13"/>
      <c r="C315" s="137"/>
      <c r="D315" s="78"/>
      <c r="E315" s="54"/>
      <c r="F315" s="110"/>
      <c r="G315" s="110"/>
      <c r="H315" s="78"/>
      <c r="I315" s="162"/>
    </row>
    <row r="316" spans="1:9" ht="15" customHeight="1">
      <c r="A316" s="19"/>
      <c r="B316" s="19"/>
      <c r="C316" s="137"/>
      <c r="D316" s="78"/>
      <c r="E316" s="101">
        <f>+E121+E312</f>
        <v>3165.71</v>
      </c>
      <c r="F316" s="142"/>
      <c r="G316" s="142">
        <f>+G121+G314</f>
        <v>3165.71</v>
      </c>
      <c r="H316" s="24"/>
      <c r="I316" s="39" t="s">
        <v>1400</v>
      </c>
    </row>
    <row r="317" spans="1:9" ht="15" customHeight="1">
      <c r="A317" s="163"/>
      <c r="B317" s="19"/>
      <c r="C317" s="137"/>
      <c r="D317" s="78"/>
      <c r="E317" s="109"/>
      <c r="F317" s="7"/>
      <c r="H317" s="24"/>
      <c r="I317" s="180"/>
    </row>
    <row r="318" spans="3:9" ht="15" customHeight="1" thickBot="1">
      <c r="C318" s="137"/>
      <c r="D318" s="70"/>
      <c r="E318" s="147">
        <f>+E306+E316</f>
        <v>52010.03999999999</v>
      </c>
      <c r="F318" s="142"/>
      <c r="G318" s="147">
        <f>+G306+G316</f>
        <v>52010.04</v>
      </c>
      <c r="H318" s="13"/>
      <c r="I318" s="39" t="s">
        <v>1401</v>
      </c>
    </row>
    <row r="319" spans="1:9" ht="15" customHeight="1" thickTop="1">
      <c r="A319" s="27"/>
      <c r="B319" s="13"/>
      <c r="C319" s="13"/>
      <c r="E319" s="54"/>
      <c r="G319" s="98"/>
      <c r="I319" s="12"/>
    </row>
    <row r="320" spans="1:9" ht="17.25" customHeight="1">
      <c r="A320" s="27"/>
      <c r="B320" s="13"/>
      <c r="C320" s="13"/>
      <c r="E320" s="54"/>
      <c r="G320" s="54"/>
      <c r="H320" s="23"/>
      <c r="I320" s="24"/>
    </row>
    <row r="321" spans="4:9" ht="15" customHeight="1">
      <c r="D321" s="61"/>
      <c r="E321" s="61"/>
      <c r="F321" s="20"/>
      <c r="G321" s="20"/>
      <c r="H321" s="24"/>
      <c r="I321" s="13"/>
    </row>
    <row r="322" spans="1:9" ht="15" customHeight="1">
      <c r="A322" s="163"/>
      <c r="E322" s="61"/>
      <c r="F322" s="61"/>
      <c r="G322" s="20"/>
      <c r="H322" s="20"/>
      <c r="I322" s="24"/>
    </row>
    <row r="323" ht="15" customHeight="1"/>
    <row r="324" ht="15" customHeight="1"/>
    <row r="325" ht="15" customHeight="1"/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2" manualBreakCount="2">
    <brk id="74" max="8" man="1"/>
    <brk id="227" max="8" man="1"/>
  </rowBreaks>
  <ignoredErrors>
    <ignoredError sqref="G140 G1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327"/>
  <sheetViews>
    <sheetView zoomScale="75" zoomScaleNormal="75" zoomScalePageLayoutView="0" workbookViewId="0" topLeftCell="A280">
      <selection activeCell="A1" sqref="A1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1.625" style="17" customWidth="1"/>
    <col min="5" max="5" width="14.125" style="62" customWidth="1"/>
    <col min="6" max="6" width="1.625" style="62" customWidth="1"/>
    <col min="7" max="7" width="12.375" style="7" customWidth="1"/>
    <col min="8" max="8" width="1.625" style="7" customWidth="1"/>
    <col min="9" max="9" width="45.3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2" s="105" customFormat="1" ht="18">
      <c r="A1" s="104" t="s">
        <v>133</v>
      </c>
      <c r="B1" s="104"/>
    </row>
    <row r="2" spans="1:13" s="105" customFormat="1" ht="18">
      <c r="A2" s="79" t="s">
        <v>1543</v>
      </c>
      <c r="B2" s="79"/>
      <c r="M2" s="116"/>
    </row>
    <row r="3" spans="3:21" s="78" customFormat="1" ht="15" customHeight="1">
      <c r="C3" s="71"/>
      <c r="D3" s="71"/>
      <c r="E3" s="72"/>
      <c r="F3" s="72"/>
      <c r="G3" s="73"/>
      <c r="H3" s="73"/>
      <c r="I3" s="74"/>
      <c r="J3" s="75"/>
      <c r="K3" s="76"/>
      <c r="L3" s="77"/>
      <c r="M3" s="77"/>
      <c r="S3" s="77"/>
      <c r="U3" s="77"/>
    </row>
    <row r="4" spans="1:21" s="78" customFormat="1" ht="15" customHeight="1">
      <c r="A4" s="100" t="s">
        <v>5</v>
      </c>
      <c r="C4" s="71"/>
      <c r="D4" s="71"/>
      <c r="E4" s="72"/>
      <c r="F4" s="72"/>
      <c r="G4" s="73"/>
      <c r="H4" s="73"/>
      <c r="I4" s="74"/>
      <c r="J4" s="75"/>
      <c r="K4" s="76"/>
      <c r="L4" s="77"/>
      <c r="M4" s="77"/>
      <c r="S4" s="77"/>
      <c r="U4" s="77"/>
    </row>
    <row r="5" spans="1:21" s="78" customFormat="1" ht="15" customHeight="1">
      <c r="A5" s="100"/>
      <c r="C5" s="71"/>
      <c r="D5" s="71"/>
      <c r="E5" s="72"/>
      <c r="F5" s="72"/>
      <c r="G5" s="73"/>
      <c r="H5" s="73"/>
      <c r="I5" s="74"/>
      <c r="J5" s="75"/>
      <c r="K5" s="76"/>
      <c r="L5" s="77"/>
      <c r="M5" s="77"/>
      <c r="S5" s="77"/>
      <c r="U5" s="77"/>
    </row>
    <row r="6" spans="1:21" s="78" customFormat="1" ht="15" customHeight="1">
      <c r="A6" s="135" t="s">
        <v>2</v>
      </c>
      <c r="C6" s="71"/>
      <c r="D6" s="71"/>
      <c r="E6" s="72"/>
      <c r="F6" s="72"/>
      <c r="G6" s="73"/>
      <c r="H6" s="73"/>
      <c r="I6" s="74"/>
      <c r="J6" s="75"/>
      <c r="K6" s="76"/>
      <c r="L6" s="77"/>
      <c r="M6" s="77"/>
      <c r="S6" s="77"/>
      <c r="U6" s="77"/>
    </row>
    <row r="7" spans="3:21" s="78" customFormat="1" ht="15" customHeight="1">
      <c r="C7" s="71"/>
      <c r="D7" s="71"/>
      <c r="E7" s="72"/>
      <c r="F7" s="72"/>
      <c r="G7" s="73"/>
      <c r="H7" s="73"/>
      <c r="I7" s="74"/>
      <c r="J7" s="75"/>
      <c r="K7" s="76"/>
      <c r="L7" s="77"/>
      <c r="M7" s="77"/>
      <c r="S7" s="77"/>
      <c r="U7" s="77"/>
    </row>
    <row r="8" spans="1:11" ht="15" customHeight="1">
      <c r="A8" s="81" t="s">
        <v>90</v>
      </c>
      <c r="B8" s="19"/>
      <c r="C8" s="82"/>
      <c r="D8" s="13"/>
      <c r="E8" s="83" t="s">
        <v>91</v>
      </c>
      <c r="F8" s="13"/>
      <c r="G8" s="84" t="s">
        <v>92</v>
      </c>
      <c r="H8" s="13"/>
      <c r="I8" s="85" t="s">
        <v>93</v>
      </c>
      <c r="J8" s="17"/>
      <c r="K8" s="15"/>
    </row>
    <row r="9" spans="3:11" ht="15" customHeight="1">
      <c r="C9" s="13"/>
      <c r="D9" s="13"/>
      <c r="E9" s="70"/>
      <c r="F9" s="70"/>
      <c r="G9" s="30"/>
      <c r="H9" s="30"/>
      <c r="I9" s="13"/>
      <c r="J9" s="17"/>
      <c r="K9" s="15"/>
    </row>
    <row r="10" spans="1:21" s="95" customFormat="1" ht="15" customHeight="1">
      <c r="A10" s="88" t="s">
        <v>17</v>
      </c>
      <c r="B10" s="88"/>
      <c r="C10" s="134"/>
      <c r="D10" s="78"/>
      <c r="E10" s="90"/>
      <c r="F10" s="91"/>
      <c r="G10" s="91"/>
      <c r="H10" s="89"/>
      <c r="I10" s="74"/>
      <c r="J10" s="92"/>
      <c r="K10" s="93"/>
      <c r="L10" s="94"/>
      <c r="M10" s="94"/>
      <c r="S10" s="94"/>
      <c r="U10" s="94"/>
    </row>
    <row r="11" spans="1:21" s="95" customFormat="1" ht="15" customHeight="1">
      <c r="A11" s="4" t="s">
        <v>187</v>
      </c>
      <c r="B11" s="4"/>
      <c r="C11" s="136"/>
      <c r="D11" s="78"/>
      <c r="E11" s="50">
        <v>863.62</v>
      </c>
      <c r="F11" s="86"/>
      <c r="G11" s="57">
        <f aca="true" t="shared" si="0" ref="G11:G18">+E11</f>
        <v>863.62</v>
      </c>
      <c r="H11" s="39"/>
      <c r="I11" s="144"/>
      <c r="J11" s="92"/>
      <c r="K11" s="93"/>
      <c r="L11" s="94"/>
      <c r="M11" s="94"/>
      <c r="S11" s="94"/>
      <c r="U11" s="94"/>
    </row>
    <row r="12" spans="1:21" s="95" customFormat="1" ht="15" customHeight="1">
      <c r="A12" s="159" t="s">
        <v>540</v>
      </c>
      <c r="B12" s="4"/>
      <c r="C12" s="136"/>
      <c r="D12" s="78"/>
      <c r="E12" s="50">
        <v>2270.54</v>
      </c>
      <c r="F12" s="86"/>
      <c r="G12" s="57">
        <f t="shared" si="0"/>
        <v>2270.54</v>
      </c>
      <c r="H12" s="39"/>
      <c r="I12" s="144"/>
      <c r="J12" s="92"/>
      <c r="K12" s="93"/>
      <c r="L12" s="94"/>
      <c r="M12" s="94"/>
      <c r="S12" s="94"/>
      <c r="U12" s="94"/>
    </row>
    <row r="13" spans="1:21" s="95" customFormat="1" ht="15" customHeight="1">
      <c r="A13" s="4" t="s">
        <v>98</v>
      </c>
      <c r="B13" s="4"/>
      <c r="C13" s="136"/>
      <c r="D13" s="78"/>
      <c r="E13" s="50">
        <v>1910.3</v>
      </c>
      <c r="F13" s="86"/>
      <c r="G13" s="57">
        <f t="shared" si="0"/>
        <v>1910.3</v>
      </c>
      <c r="H13" s="39"/>
      <c r="I13" s="144"/>
      <c r="J13" s="92"/>
      <c r="K13" s="93"/>
      <c r="L13" s="94"/>
      <c r="M13" s="94"/>
      <c r="S13" s="94"/>
      <c r="U13" s="94"/>
    </row>
    <row r="14" spans="1:21" s="95" customFormat="1" ht="15" customHeight="1">
      <c r="A14" s="159" t="s">
        <v>1066</v>
      </c>
      <c r="B14" s="4"/>
      <c r="C14" s="136"/>
      <c r="D14" s="78"/>
      <c r="E14" s="50">
        <v>404.55</v>
      </c>
      <c r="F14" s="86"/>
      <c r="G14" s="57">
        <f t="shared" si="0"/>
        <v>404.55</v>
      </c>
      <c r="H14" s="39"/>
      <c r="I14" s="144"/>
      <c r="J14" s="92"/>
      <c r="K14" s="93"/>
      <c r="L14" s="94"/>
      <c r="M14" s="94"/>
      <c r="S14" s="94"/>
      <c r="U14" s="94"/>
    </row>
    <row r="15" spans="1:21" s="95" customFormat="1" ht="15" customHeight="1">
      <c r="A15" s="159" t="s">
        <v>441</v>
      </c>
      <c r="B15" s="4"/>
      <c r="C15" s="136"/>
      <c r="D15" s="78"/>
      <c r="E15" s="54">
        <v>258.06</v>
      </c>
      <c r="F15" s="86"/>
      <c r="G15" s="57">
        <f t="shared" si="0"/>
        <v>258.06</v>
      </c>
      <c r="H15" s="115"/>
      <c r="I15" s="144"/>
      <c r="J15" s="92"/>
      <c r="K15" s="93"/>
      <c r="L15" s="94"/>
      <c r="M15" s="94"/>
      <c r="S15" s="94"/>
      <c r="U15" s="94"/>
    </row>
    <row r="16" spans="1:21" s="95" customFormat="1" ht="15" customHeight="1">
      <c r="A16" s="159" t="s">
        <v>14</v>
      </c>
      <c r="B16" s="4"/>
      <c r="C16" s="136"/>
      <c r="D16" s="78"/>
      <c r="E16" s="54">
        <v>1737.61</v>
      </c>
      <c r="F16" s="86"/>
      <c r="G16" s="57">
        <f t="shared" si="0"/>
        <v>1737.61</v>
      </c>
      <c r="H16" s="115"/>
      <c r="I16" s="144"/>
      <c r="J16" s="92"/>
      <c r="K16" s="93"/>
      <c r="L16" s="94"/>
      <c r="M16" s="94"/>
      <c r="S16" s="94"/>
      <c r="U16" s="94"/>
    </row>
    <row r="17" spans="1:21" s="95" customFormat="1" ht="15" customHeight="1">
      <c r="A17" s="159" t="s">
        <v>385</v>
      </c>
      <c r="B17" s="4"/>
      <c r="C17" s="136"/>
      <c r="D17" s="78"/>
      <c r="E17" s="50">
        <v>1402.48</v>
      </c>
      <c r="F17" s="86"/>
      <c r="G17" s="57">
        <f t="shared" si="0"/>
        <v>1402.48</v>
      </c>
      <c r="H17" s="115"/>
      <c r="I17" s="144"/>
      <c r="J17" s="92"/>
      <c r="K17" s="93"/>
      <c r="L17" s="94"/>
      <c r="M17" s="94"/>
      <c r="S17" s="94"/>
      <c r="U17" s="94"/>
    </row>
    <row r="18" spans="1:21" s="95" customFormat="1" ht="15" customHeight="1">
      <c r="A18" s="159" t="s">
        <v>203</v>
      </c>
      <c r="B18" s="4"/>
      <c r="C18" s="136"/>
      <c r="D18" s="78"/>
      <c r="E18" s="54">
        <v>760.94</v>
      </c>
      <c r="F18" s="86"/>
      <c r="G18" s="57">
        <f t="shared" si="0"/>
        <v>760.94</v>
      </c>
      <c r="H18" s="115"/>
      <c r="I18" s="144"/>
      <c r="J18" s="92"/>
      <c r="K18" s="93"/>
      <c r="L18" s="94"/>
      <c r="M18" s="94"/>
      <c r="S18" s="94"/>
      <c r="U18" s="94"/>
    </row>
    <row r="19" spans="1:21" s="95" customFormat="1" ht="15" customHeight="1">
      <c r="A19" s="4"/>
      <c r="B19" s="5"/>
      <c r="C19" s="136"/>
      <c r="D19" s="78"/>
      <c r="E19" s="54"/>
      <c r="F19" s="86"/>
      <c r="G19" s="57"/>
      <c r="H19" s="4"/>
      <c r="I19" s="144"/>
      <c r="J19" s="92"/>
      <c r="K19" s="93"/>
      <c r="L19" s="94"/>
      <c r="M19" s="94"/>
      <c r="S19" s="94"/>
      <c r="U19" s="94"/>
    </row>
    <row r="20" spans="1:21" s="95" customFormat="1" ht="15" customHeight="1" thickBot="1">
      <c r="A20" s="47" t="s">
        <v>31</v>
      </c>
      <c r="B20" s="5"/>
      <c r="C20" s="136"/>
      <c r="D20" s="78"/>
      <c r="E20" s="55">
        <f>SUM(E11:E19)</f>
        <v>9608.1</v>
      </c>
      <c r="F20" s="54"/>
      <c r="G20" s="55">
        <f>SUM(G11:G19)</f>
        <v>9608.1</v>
      </c>
      <c r="H20" s="4"/>
      <c r="I20" s="74"/>
      <c r="J20" s="92"/>
      <c r="K20" s="93"/>
      <c r="L20" s="94"/>
      <c r="M20" s="94"/>
      <c r="S20" s="94"/>
      <c r="U20" s="94"/>
    </row>
    <row r="21" spans="1:21" s="95" customFormat="1" ht="15" customHeight="1" thickTop="1">
      <c r="A21" s="12"/>
      <c r="B21" s="12"/>
      <c r="C21" s="137"/>
      <c r="D21" s="78"/>
      <c r="E21" s="70"/>
      <c r="F21" s="30"/>
      <c r="G21" s="30"/>
      <c r="H21" s="13"/>
      <c r="I21" s="74"/>
      <c r="J21" s="92"/>
      <c r="K21" s="93"/>
      <c r="L21" s="94"/>
      <c r="M21" s="94"/>
      <c r="S21" s="94"/>
      <c r="U21" s="94"/>
    </row>
    <row r="22" spans="1:21" s="95" customFormat="1" ht="15" customHeight="1">
      <c r="A22" s="12"/>
      <c r="B22" s="12"/>
      <c r="C22" s="137"/>
      <c r="D22" s="78"/>
      <c r="E22" s="70"/>
      <c r="F22" s="30"/>
      <c r="G22" s="30"/>
      <c r="H22" s="13"/>
      <c r="I22" s="74"/>
      <c r="J22" s="92"/>
      <c r="K22" s="93"/>
      <c r="L22" s="94"/>
      <c r="M22" s="94"/>
      <c r="S22" s="94"/>
      <c r="U22" s="94"/>
    </row>
    <row r="23" spans="1:21" s="95" customFormat="1" ht="15" customHeight="1">
      <c r="A23" s="88" t="s">
        <v>1293</v>
      </c>
      <c r="B23" s="19"/>
      <c r="C23" s="137"/>
      <c r="D23" s="78"/>
      <c r="E23" s="109"/>
      <c r="F23" s="110"/>
      <c r="G23" s="110"/>
      <c r="H23" s="78"/>
      <c r="I23" s="24"/>
      <c r="J23" s="92"/>
      <c r="K23" s="93"/>
      <c r="L23" s="94"/>
      <c r="M23" s="94"/>
      <c r="S23" s="94"/>
      <c r="U23" s="94"/>
    </row>
    <row r="24" spans="1:21" s="95" customFormat="1" ht="15" customHeight="1">
      <c r="A24" s="163" t="s">
        <v>1519</v>
      </c>
      <c r="B24" s="4"/>
      <c r="C24" s="137"/>
      <c r="D24" s="78"/>
      <c r="E24" s="49">
        <v>246.01</v>
      </c>
      <c r="F24" s="110"/>
      <c r="G24" s="110"/>
      <c r="H24" s="78"/>
      <c r="I24" s="162" t="s">
        <v>1520</v>
      </c>
      <c r="J24" s="92"/>
      <c r="K24" s="93"/>
      <c r="L24" s="94"/>
      <c r="M24" s="94"/>
      <c r="S24" s="94"/>
      <c r="U24" s="94"/>
    </row>
    <row r="25" spans="1:21" s="95" customFormat="1" ht="15" customHeight="1">
      <c r="A25" s="19"/>
      <c r="B25" s="19"/>
      <c r="C25" s="137"/>
      <c r="D25" s="78"/>
      <c r="E25" s="109"/>
      <c r="F25" s="110"/>
      <c r="G25" s="110"/>
      <c r="H25" s="78"/>
      <c r="I25" s="24"/>
      <c r="J25" s="92"/>
      <c r="K25" s="93"/>
      <c r="L25" s="94"/>
      <c r="M25" s="94"/>
      <c r="S25" s="94"/>
      <c r="U25" s="94"/>
    </row>
    <row r="26" spans="1:21" s="95" customFormat="1" ht="15" customHeight="1" thickBot="1">
      <c r="A26" s="27" t="s">
        <v>1295</v>
      </c>
      <c r="B26" s="19"/>
      <c r="C26" s="137"/>
      <c r="D26" s="78"/>
      <c r="E26" s="109"/>
      <c r="F26" s="7"/>
      <c r="G26" s="96">
        <f>SUM(E24:E24)</f>
        <v>246.01</v>
      </c>
      <c r="H26" s="78"/>
      <c r="I26" s="24"/>
      <c r="J26" s="92"/>
      <c r="K26" s="93"/>
      <c r="L26" s="94"/>
      <c r="M26" s="94"/>
      <c r="S26" s="94"/>
      <c r="U26" s="94"/>
    </row>
    <row r="27" spans="1:21" s="95" customFormat="1" ht="15" customHeight="1" thickTop="1">
      <c r="A27" s="27"/>
      <c r="B27" s="19"/>
      <c r="C27" s="137"/>
      <c r="D27" s="78"/>
      <c r="E27" s="109"/>
      <c r="F27" s="7"/>
      <c r="G27" s="7"/>
      <c r="H27" s="78"/>
      <c r="I27" s="24"/>
      <c r="J27" s="92"/>
      <c r="K27" s="93"/>
      <c r="L27" s="94"/>
      <c r="M27" s="94"/>
      <c r="S27" s="94"/>
      <c r="U27" s="94"/>
    </row>
    <row r="28" spans="1:21" s="95" customFormat="1" ht="15" customHeight="1">
      <c r="A28" s="88" t="s">
        <v>1068</v>
      </c>
      <c r="B28" s="19"/>
      <c r="C28" s="137"/>
      <c r="D28" s="78"/>
      <c r="E28" s="109"/>
      <c r="F28" s="110"/>
      <c r="G28" s="110"/>
      <c r="H28" s="78"/>
      <c r="I28" s="24"/>
      <c r="J28" s="92"/>
      <c r="K28" s="93"/>
      <c r="L28" s="94"/>
      <c r="M28" s="94"/>
      <c r="S28" s="94"/>
      <c r="U28" s="94"/>
    </row>
    <row r="29" spans="1:21" s="95" customFormat="1" ht="15" customHeight="1">
      <c r="A29" s="163" t="s">
        <v>917</v>
      </c>
      <c r="B29" s="4"/>
      <c r="C29" s="137"/>
      <c r="D29" s="78"/>
      <c r="E29" s="49">
        <v>272.34</v>
      </c>
      <c r="F29" s="110"/>
      <c r="G29" s="110"/>
      <c r="H29" s="78"/>
      <c r="I29" s="162" t="s">
        <v>916</v>
      </c>
      <c r="J29" s="92"/>
      <c r="K29" s="93"/>
      <c r="L29" s="94"/>
      <c r="M29" s="94"/>
      <c r="S29" s="94"/>
      <c r="U29" s="94"/>
    </row>
    <row r="30" spans="1:21" s="95" customFormat="1" ht="15" customHeight="1">
      <c r="A30" s="19"/>
      <c r="B30" s="19"/>
      <c r="C30" s="137"/>
      <c r="D30" s="78"/>
      <c r="E30" s="109"/>
      <c r="F30" s="110"/>
      <c r="G30" s="110"/>
      <c r="H30" s="78"/>
      <c r="I30" s="24"/>
      <c r="J30" s="92"/>
      <c r="K30" s="93"/>
      <c r="L30" s="94"/>
      <c r="M30" s="94"/>
      <c r="S30" s="94"/>
      <c r="U30" s="94"/>
    </row>
    <row r="31" spans="1:21" s="95" customFormat="1" ht="15" customHeight="1" thickBot="1">
      <c r="A31" s="27" t="s">
        <v>1070</v>
      </c>
      <c r="B31" s="19"/>
      <c r="C31" s="137"/>
      <c r="D31" s="78"/>
      <c r="E31" s="109"/>
      <c r="F31" s="7"/>
      <c r="G31" s="96">
        <f>SUM(E29:E29)</f>
        <v>272.34</v>
      </c>
      <c r="H31" s="78"/>
      <c r="I31" s="24"/>
      <c r="J31" s="92"/>
      <c r="K31" s="93"/>
      <c r="L31" s="94"/>
      <c r="M31" s="94"/>
      <c r="S31" s="94"/>
      <c r="U31" s="94"/>
    </row>
    <row r="32" spans="1:21" s="95" customFormat="1" ht="15" customHeight="1" thickTop="1">
      <c r="A32" s="27"/>
      <c r="B32" s="19"/>
      <c r="C32" s="137"/>
      <c r="D32" s="78"/>
      <c r="E32" s="109"/>
      <c r="F32" s="7"/>
      <c r="G32" s="7"/>
      <c r="H32" s="78"/>
      <c r="I32" s="24"/>
      <c r="J32" s="92"/>
      <c r="K32" s="93"/>
      <c r="L32" s="94"/>
      <c r="M32" s="94"/>
      <c r="S32" s="94"/>
      <c r="U32" s="94"/>
    </row>
    <row r="33" spans="1:21" s="95" customFormat="1" ht="15" customHeight="1">
      <c r="A33" s="88" t="s">
        <v>1521</v>
      </c>
      <c r="B33" s="19"/>
      <c r="C33" s="137"/>
      <c r="D33" s="78"/>
      <c r="E33" s="109"/>
      <c r="F33" s="110"/>
      <c r="G33" s="110"/>
      <c r="H33" s="78"/>
      <c r="I33" s="24"/>
      <c r="J33" s="92"/>
      <c r="K33" s="93"/>
      <c r="L33" s="94"/>
      <c r="M33" s="94"/>
      <c r="S33" s="94"/>
      <c r="U33" s="94"/>
    </row>
    <row r="34" spans="1:21" s="95" customFormat="1" ht="15" customHeight="1">
      <c r="A34" s="163" t="s">
        <v>1522</v>
      </c>
      <c r="B34" s="4"/>
      <c r="C34" s="137"/>
      <c r="D34" s="78"/>
      <c r="E34" s="49">
        <v>960</v>
      </c>
      <c r="F34" s="110"/>
      <c r="G34" s="110"/>
      <c r="H34" s="78"/>
      <c r="I34" s="162" t="s">
        <v>1523</v>
      </c>
      <c r="J34" s="92"/>
      <c r="K34" s="93"/>
      <c r="L34" s="94"/>
      <c r="M34" s="94"/>
      <c r="S34" s="94"/>
      <c r="U34" s="94"/>
    </row>
    <row r="35" spans="1:21" s="95" customFormat="1" ht="15" customHeight="1">
      <c r="A35" s="19"/>
      <c r="B35" s="19"/>
      <c r="C35" s="137"/>
      <c r="D35" s="78"/>
      <c r="E35" s="109"/>
      <c r="F35" s="110"/>
      <c r="G35" s="110"/>
      <c r="H35" s="78"/>
      <c r="I35" s="24"/>
      <c r="J35" s="92"/>
      <c r="K35" s="93"/>
      <c r="L35" s="94"/>
      <c r="M35" s="94"/>
      <c r="S35" s="94"/>
      <c r="U35" s="94"/>
    </row>
    <row r="36" spans="1:21" s="95" customFormat="1" ht="15" customHeight="1" thickBot="1">
      <c r="A36" s="27" t="s">
        <v>1527</v>
      </c>
      <c r="B36" s="19"/>
      <c r="C36" s="137"/>
      <c r="D36" s="78"/>
      <c r="E36" s="109"/>
      <c r="F36" s="7"/>
      <c r="G36" s="96">
        <f>SUM(E34:E34)</f>
        <v>960</v>
      </c>
      <c r="H36" s="78"/>
      <c r="I36" s="24"/>
      <c r="J36" s="92"/>
      <c r="K36" s="93"/>
      <c r="L36" s="94"/>
      <c r="M36" s="94"/>
      <c r="S36" s="94"/>
      <c r="U36" s="94"/>
    </row>
    <row r="37" spans="1:21" s="95" customFormat="1" ht="15" customHeight="1" thickTop="1">
      <c r="A37" s="27"/>
      <c r="B37" s="19"/>
      <c r="C37" s="137"/>
      <c r="D37" s="78"/>
      <c r="E37" s="109"/>
      <c r="F37" s="7"/>
      <c r="G37" s="7"/>
      <c r="H37" s="78"/>
      <c r="I37" s="24"/>
      <c r="J37" s="92"/>
      <c r="K37" s="93"/>
      <c r="L37" s="94"/>
      <c r="M37" s="94"/>
      <c r="S37" s="94"/>
      <c r="U37" s="94"/>
    </row>
    <row r="38" spans="1:21" s="95" customFormat="1" ht="15" customHeight="1">
      <c r="A38" s="88" t="s">
        <v>1524</v>
      </c>
      <c r="B38" s="19"/>
      <c r="C38" s="137"/>
      <c r="D38" s="78"/>
      <c r="E38" s="109"/>
      <c r="F38" s="110"/>
      <c r="G38" s="110"/>
      <c r="H38" s="78"/>
      <c r="I38" s="24"/>
      <c r="J38" s="92"/>
      <c r="K38" s="93"/>
      <c r="L38" s="94"/>
      <c r="M38" s="94"/>
      <c r="S38" s="94"/>
      <c r="U38" s="94"/>
    </row>
    <row r="39" spans="1:21" s="95" customFormat="1" ht="15" customHeight="1">
      <c r="A39" s="159" t="s">
        <v>1490</v>
      </c>
      <c r="B39" s="122"/>
      <c r="C39" s="123"/>
      <c r="D39" s="4"/>
      <c r="E39" s="49">
        <v>219.57</v>
      </c>
      <c r="F39" s="51"/>
      <c r="G39" s="1"/>
      <c r="H39" s="1"/>
      <c r="I39" s="159" t="s">
        <v>1525</v>
      </c>
      <c r="J39" s="92"/>
      <c r="K39" s="93"/>
      <c r="L39" s="94"/>
      <c r="M39" s="94"/>
      <c r="S39" s="94"/>
      <c r="U39" s="94"/>
    </row>
    <row r="40" spans="1:21" s="95" customFormat="1" ht="15" customHeight="1">
      <c r="A40" s="19"/>
      <c r="B40" s="19"/>
      <c r="C40" s="137"/>
      <c r="D40" s="78"/>
      <c r="E40" s="109"/>
      <c r="F40" s="110"/>
      <c r="G40" s="110"/>
      <c r="H40" s="78"/>
      <c r="I40" s="24"/>
      <c r="J40" s="92"/>
      <c r="K40" s="93"/>
      <c r="L40" s="94"/>
      <c r="M40" s="94"/>
      <c r="S40" s="94"/>
      <c r="U40" s="94"/>
    </row>
    <row r="41" spans="1:21" s="95" customFormat="1" ht="15" customHeight="1" thickBot="1">
      <c r="A41" s="27" t="s">
        <v>1526</v>
      </c>
      <c r="B41" s="19"/>
      <c r="C41" s="137"/>
      <c r="D41" s="78"/>
      <c r="E41" s="109"/>
      <c r="F41" s="7"/>
      <c r="G41" s="96">
        <f>SUM(E39:E39)</f>
        <v>219.57</v>
      </c>
      <c r="H41" s="78"/>
      <c r="I41" s="24"/>
      <c r="J41" s="92"/>
      <c r="K41" s="93"/>
      <c r="L41" s="94"/>
      <c r="M41" s="94"/>
      <c r="S41" s="94"/>
      <c r="U41" s="94"/>
    </row>
    <row r="42" spans="1:21" s="95" customFormat="1" ht="15" customHeight="1" thickTop="1">
      <c r="A42" s="27"/>
      <c r="B42" s="19"/>
      <c r="C42" s="137"/>
      <c r="D42" s="78"/>
      <c r="E42" s="109"/>
      <c r="F42" s="7"/>
      <c r="G42" s="7"/>
      <c r="H42" s="78"/>
      <c r="I42" s="24"/>
      <c r="J42" s="92"/>
      <c r="K42" s="93"/>
      <c r="L42" s="94"/>
      <c r="M42" s="94"/>
      <c r="S42" s="94"/>
      <c r="U42" s="94"/>
    </row>
    <row r="43" spans="1:21" s="95" customFormat="1" ht="15" customHeight="1">
      <c r="A43" s="88" t="s">
        <v>1528</v>
      </c>
      <c r="B43" s="19"/>
      <c r="C43" s="137"/>
      <c r="D43" s="78"/>
      <c r="E43" s="109"/>
      <c r="F43" s="110"/>
      <c r="G43" s="110"/>
      <c r="H43" s="78"/>
      <c r="I43" s="24"/>
      <c r="J43" s="92"/>
      <c r="K43" s="93"/>
      <c r="L43" s="94"/>
      <c r="M43" s="94"/>
      <c r="S43" s="94"/>
      <c r="U43" s="94"/>
    </row>
    <row r="44" spans="1:21" s="95" customFormat="1" ht="15" customHeight="1">
      <c r="A44" s="159" t="s">
        <v>1529</v>
      </c>
      <c r="B44" s="122"/>
      <c r="C44" s="123"/>
      <c r="D44" s="4"/>
      <c r="E44" s="49">
        <v>5383.44</v>
      </c>
      <c r="F44" s="51"/>
      <c r="G44" s="1"/>
      <c r="H44" s="1"/>
      <c r="I44" s="159" t="s">
        <v>1530</v>
      </c>
      <c r="J44" s="92"/>
      <c r="K44" s="93"/>
      <c r="L44" s="94"/>
      <c r="M44" s="94"/>
      <c r="S44" s="94"/>
      <c r="U44" s="94"/>
    </row>
    <row r="45" spans="1:21" s="95" customFormat="1" ht="15" customHeight="1">
      <c r="A45" s="19"/>
      <c r="B45" s="19"/>
      <c r="C45" s="137"/>
      <c r="D45" s="78"/>
      <c r="E45" s="109"/>
      <c r="F45" s="110"/>
      <c r="G45" s="110"/>
      <c r="H45" s="78"/>
      <c r="I45" s="24"/>
      <c r="J45" s="92"/>
      <c r="K45" s="93"/>
      <c r="L45" s="94"/>
      <c r="M45" s="94"/>
      <c r="S45" s="94"/>
      <c r="U45" s="94"/>
    </row>
    <row r="46" spans="1:21" s="95" customFormat="1" ht="15" customHeight="1" thickBot="1">
      <c r="A46" s="27" t="s">
        <v>1531</v>
      </c>
      <c r="B46" s="19"/>
      <c r="C46" s="137"/>
      <c r="D46" s="78"/>
      <c r="E46" s="109"/>
      <c r="F46" s="7"/>
      <c r="G46" s="96">
        <f>SUM(E44:E44)</f>
        <v>5383.44</v>
      </c>
      <c r="H46" s="78"/>
      <c r="I46" s="24"/>
      <c r="J46" s="92"/>
      <c r="K46" s="93"/>
      <c r="L46" s="94"/>
      <c r="M46" s="94"/>
      <c r="S46" s="94"/>
      <c r="U46" s="94"/>
    </row>
    <row r="47" spans="1:21" s="95" customFormat="1" ht="15" customHeight="1" thickTop="1">
      <c r="A47" s="27"/>
      <c r="B47" s="19"/>
      <c r="C47" s="137"/>
      <c r="D47" s="78"/>
      <c r="E47" s="109"/>
      <c r="F47" s="7"/>
      <c r="G47" s="7"/>
      <c r="H47" s="78"/>
      <c r="I47" s="24"/>
      <c r="J47" s="92"/>
      <c r="K47" s="93"/>
      <c r="L47" s="94"/>
      <c r="M47" s="94"/>
      <c r="S47" s="94"/>
      <c r="U47" s="94"/>
    </row>
    <row r="48" spans="1:21" s="95" customFormat="1" ht="15" customHeight="1">
      <c r="A48" s="88" t="s">
        <v>99</v>
      </c>
      <c r="B48" s="19"/>
      <c r="C48" s="137"/>
      <c r="D48" s="78"/>
      <c r="E48" s="109"/>
      <c r="F48" s="110"/>
      <c r="G48" s="110"/>
      <c r="H48" s="78"/>
      <c r="I48" s="24"/>
      <c r="J48" s="92"/>
      <c r="K48" s="93"/>
      <c r="L48" s="94"/>
      <c r="M48" s="94"/>
      <c r="S48" s="94"/>
      <c r="U48" s="94"/>
    </row>
    <row r="49" spans="1:21" s="95" customFormat="1" ht="15" customHeight="1">
      <c r="A49" s="159" t="s">
        <v>1532</v>
      </c>
      <c r="B49" s="122"/>
      <c r="C49" s="123"/>
      <c r="D49" s="4"/>
      <c r="E49" s="49">
        <v>71.48</v>
      </c>
      <c r="F49" s="51"/>
      <c r="G49" s="1"/>
      <c r="H49" s="1"/>
      <c r="I49" s="159" t="s">
        <v>115</v>
      </c>
      <c r="J49" s="92"/>
      <c r="K49" s="93"/>
      <c r="L49" s="94"/>
      <c r="M49" s="94"/>
      <c r="S49" s="94"/>
      <c r="U49" s="94"/>
    </row>
    <row r="50" spans="1:21" s="95" customFormat="1" ht="15" customHeight="1">
      <c r="A50" s="19"/>
      <c r="B50" s="19"/>
      <c r="C50" s="137"/>
      <c r="D50" s="78"/>
      <c r="E50" s="109"/>
      <c r="F50" s="110"/>
      <c r="G50" s="110"/>
      <c r="H50" s="78"/>
      <c r="I50" s="24"/>
      <c r="J50" s="92"/>
      <c r="K50" s="93"/>
      <c r="L50" s="94"/>
      <c r="M50" s="94"/>
      <c r="S50" s="94"/>
      <c r="U50" s="94"/>
    </row>
    <row r="51" spans="1:21" s="95" customFormat="1" ht="15" customHeight="1" thickBot="1">
      <c r="A51" s="27" t="s">
        <v>34</v>
      </c>
      <c r="B51" s="19"/>
      <c r="C51" s="137"/>
      <c r="D51" s="78"/>
      <c r="E51" s="109"/>
      <c r="F51" s="7"/>
      <c r="G51" s="96">
        <f>SUM(E49:E49)</f>
        <v>71.48</v>
      </c>
      <c r="H51" s="78"/>
      <c r="I51" s="24"/>
      <c r="J51" s="92"/>
      <c r="K51" s="93"/>
      <c r="L51" s="94"/>
      <c r="M51" s="94"/>
      <c r="S51" s="94"/>
      <c r="U51" s="94"/>
    </row>
    <row r="52" spans="1:21" s="95" customFormat="1" ht="15" customHeight="1" thickTop="1">
      <c r="A52" s="27"/>
      <c r="B52" s="19"/>
      <c r="C52" s="137"/>
      <c r="D52" s="78"/>
      <c r="E52" s="109"/>
      <c r="F52" s="7"/>
      <c r="G52" s="7"/>
      <c r="H52" s="78"/>
      <c r="I52" s="24"/>
      <c r="J52" s="92"/>
      <c r="K52" s="93"/>
      <c r="L52" s="94"/>
      <c r="M52" s="94"/>
      <c r="S52" s="94"/>
      <c r="U52" s="94"/>
    </row>
    <row r="53" spans="1:21" s="95" customFormat="1" ht="15" customHeight="1">
      <c r="A53" s="88" t="s">
        <v>94</v>
      </c>
      <c r="B53" s="19"/>
      <c r="C53" s="137"/>
      <c r="D53" s="78"/>
      <c r="E53" s="109"/>
      <c r="F53" s="110"/>
      <c r="G53" s="110"/>
      <c r="H53" s="78"/>
      <c r="I53" s="24"/>
      <c r="J53" s="92"/>
      <c r="K53" s="93"/>
      <c r="L53" s="94"/>
      <c r="M53" s="94"/>
      <c r="S53" s="94"/>
      <c r="U53" s="94"/>
    </row>
    <row r="54" spans="1:21" s="95" customFormat="1" ht="15" customHeight="1">
      <c r="A54" s="159" t="s">
        <v>445</v>
      </c>
      <c r="B54" s="122"/>
      <c r="C54" s="123"/>
      <c r="D54" s="4"/>
      <c r="E54" s="54">
        <v>100.46</v>
      </c>
      <c r="F54" s="51"/>
      <c r="G54" s="1"/>
      <c r="H54" s="1"/>
      <c r="I54" s="159" t="s">
        <v>393</v>
      </c>
      <c r="J54" s="92"/>
      <c r="K54" s="93"/>
      <c r="L54" s="94"/>
      <c r="M54" s="94"/>
      <c r="S54" s="94"/>
      <c r="U54" s="94"/>
    </row>
    <row r="55" spans="1:21" s="95" customFormat="1" ht="15" customHeight="1">
      <c r="A55" s="159" t="s">
        <v>415</v>
      </c>
      <c r="B55" s="122"/>
      <c r="C55" s="123"/>
      <c r="D55" s="4"/>
      <c r="E55" s="49">
        <v>118.79</v>
      </c>
      <c r="F55" s="51"/>
      <c r="G55" s="1"/>
      <c r="H55" s="1"/>
      <c r="I55" s="159" t="s">
        <v>393</v>
      </c>
      <c r="J55" s="92"/>
      <c r="K55" s="93"/>
      <c r="L55" s="94"/>
      <c r="M55" s="94"/>
      <c r="S55" s="94"/>
      <c r="U55" s="94"/>
    </row>
    <row r="56" spans="1:21" s="95" customFormat="1" ht="15" customHeight="1">
      <c r="A56" s="19"/>
      <c r="B56" s="19"/>
      <c r="C56" s="137"/>
      <c r="D56" s="78"/>
      <c r="E56" s="109"/>
      <c r="F56" s="110"/>
      <c r="G56" s="110"/>
      <c r="H56" s="78"/>
      <c r="I56" s="24"/>
      <c r="J56" s="92"/>
      <c r="K56" s="93"/>
      <c r="L56" s="94"/>
      <c r="M56" s="94"/>
      <c r="S56" s="94"/>
      <c r="U56" s="94"/>
    </row>
    <row r="57" spans="1:21" s="95" customFormat="1" ht="15" customHeight="1" thickBot="1">
      <c r="A57" s="27" t="s">
        <v>130</v>
      </c>
      <c r="B57" s="19"/>
      <c r="C57" s="137"/>
      <c r="D57" s="78"/>
      <c r="E57" s="109"/>
      <c r="F57" s="7"/>
      <c r="G57" s="96">
        <f>SUM(E54:E55)</f>
        <v>219.25</v>
      </c>
      <c r="H57" s="78"/>
      <c r="I57" s="24"/>
      <c r="J57" s="92"/>
      <c r="K57" s="93"/>
      <c r="L57" s="94"/>
      <c r="M57" s="94"/>
      <c r="S57" s="94"/>
      <c r="U57" s="94"/>
    </row>
    <row r="58" spans="1:21" s="95" customFormat="1" ht="15" customHeight="1" thickTop="1">
      <c r="A58" s="27"/>
      <c r="B58" s="19"/>
      <c r="C58" s="137"/>
      <c r="D58" s="78"/>
      <c r="E58" s="109"/>
      <c r="F58" s="7"/>
      <c r="G58" s="7"/>
      <c r="H58" s="78"/>
      <c r="I58" s="24"/>
      <c r="J58" s="92"/>
      <c r="K58" s="93"/>
      <c r="L58" s="94"/>
      <c r="M58" s="94"/>
      <c r="S58" s="94"/>
      <c r="U58" s="94"/>
    </row>
    <row r="59" spans="1:21" s="95" customFormat="1" ht="15" customHeight="1">
      <c r="A59" s="88" t="s">
        <v>1085</v>
      </c>
      <c r="B59" s="19"/>
      <c r="C59" s="137"/>
      <c r="D59" s="78"/>
      <c r="E59" s="109"/>
      <c r="F59" s="110"/>
      <c r="G59" s="110"/>
      <c r="H59" s="78"/>
      <c r="I59" s="24"/>
      <c r="J59" s="92"/>
      <c r="K59" s="93"/>
      <c r="L59" s="94"/>
      <c r="M59" s="94"/>
      <c r="S59" s="94"/>
      <c r="U59" s="94"/>
    </row>
    <row r="60" spans="1:21" s="95" customFormat="1" ht="15" customHeight="1">
      <c r="A60" s="159" t="s">
        <v>1533</v>
      </c>
      <c r="B60" s="122"/>
      <c r="C60" s="123"/>
      <c r="D60" s="4"/>
      <c r="E60" s="49">
        <v>213.96</v>
      </c>
      <c r="F60" s="51"/>
      <c r="G60" s="1"/>
      <c r="H60" s="1"/>
      <c r="I60" s="159" t="s">
        <v>128</v>
      </c>
      <c r="J60" s="92"/>
      <c r="K60" s="93"/>
      <c r="L60" s="94"/>
      <c r="M60" s="94"/>
      <c r="S60" s="94"/>
      <c r="U60" s="94"/>
    </row>
    <row r="61" spans="1:21" s="95" customFormat="1" ht="15" customHeight="1">
      <c r="A61" s="19"/>
      <c r="B61" s="19"/>
      <c r="C61" s="137"/>
      <c r="D61" s="78"/>
      <c r="E61" s="109"/>
      <c r="F61" s="110"/>
      <c r="G61" s="110"/>
      <c r="H61" s="78"/>
      <c r="I61" s="24"/>
      <c r="J61" s="92"/>
      <c r="K61" s="93"/>
      <c r="L61" s="94"/>
      <c r="M61" s="94"/>
      <c r="S61" s="94"/>
      <c r="U61" s="94"/>
    </row>
    <row r="62" spans="1:21" s="95" customFormat="1" ht="15" customHeight="1" thickBot="1">
      <c r="A62" s="27" t="s">
        <v>1534</v>
      </c>
      <c r="B62" s="19"/>
      <c r="C62" s="137"/>
      <c r="D62" s="78"/>
      <c r="E62" s="109"/>
      <c r="F62" s="7"/>
      <c r="G62" s="96">
        <f>SUM(E60:E60)</f>
        <v>213.96</v>
      </c>
      <c r="H62" s="78"/>
      <c r="I62" s="24"/>
      <c r="J62" s="92"/>
      <c r="K62" s="93"/>
      <c r="L62" s="94"/>
      <c r="M62" s="94"/>
      <c r="S62" s="94"/>
      <c r="U62" s="94"/>
    </row>
    <row r="63" spans="1:21" s="95" customFormat="1" ht="15" customHeight="1" thickTop="1">
      <c r="A63" s="27"/>
      <c r="B63" s="19"/>
      <c r="C63" s="137"/>
      <c r="D63" s="78"/>
      <c r="E63" s="109"/>
      <c r="F63" s="7"/>
      <c r="G63" s="7"/>
      <c r="H63" s="78"/>
      <c r="I63" s="24"/>
      <c r="J63" s="92"/>
      <c r="K63" s="93"/>
      <c r="L63" s="94"/>
      <c r="M63" s="94"/>
      <c r="S63" s="94"/>
      <c r="U63" s="94"/>
    </row>
    <row r="64" spans="1:21" s="95" customFormat="1" ht="15" customHeight="1">
      <c r="A64" s="88" t="s">
        <v>1535</v>
      </c>
      <c r="B64" s="19"/>
      <c r="C64" s="137"/>
      <c r="D64" s="78"/>
      <c r="E64" s="109"/>
      <c r="F64" s="110"/>
      <c r="G64" s="110"/>
      <c r="H64" s="78"/>
      <c r="I64" s="24"/>
      <c r="J64" s="92"/>
      <c r="K64" s="93"/>
      <c r="L64" s="94"/>
      <c r="M64" s="94"/>
      <c r="S64" s="94"/>
      <c r="U64" s="94"/>
    </row>
    <row r="65" spans="1:21" s="95" customFormat="1" ht="15" customHeight="1">
      <c r="A65" s="159" t="s">
        <v>293</v>
      </c>
      <c r="B65" s="122"/>
      <c r="C65" s="123"/>
      <c r="D65" s="4"/>
      <c r="E65" s="49">
        <v>53.25</v>
      </c>
      <c r="F65" s="51"/>
      <c r="G65" s="1"/>
      <c r="H65" s="1"/>
      <c r="I65" s="159" t="s">
        <v>1536</v>
      </c>
      <c r="J65" s="92"/>
      <c r="K65" s="93"/>
      <c r="L65" s="94"/>
      <c r="M65" s="94"/>
      <c r="S65" s="94"/>
      <c r="U65" s="94"/>
    </row>
    <row r="66" spans="1:21" s="95" customFormat="1" ht="15" customHeight="1">
      <c r="A66" s="19"/>
      <c r="B66" s="19"/>
      <c r="C66" s="137"/>
      <c r="D66" s="78"/>
      <c r="E66" s="109"/>
      <c r="F66" s="110"/>
      <c r="G66" s="110"/>
      <c r="H66" s="78"/>
      <c r="I66" s="24"/>
      <c r="J66" s="92"/>
      <c r="K66" s="93"/>
      <c r="L66" s="94"/>
      <c r="M66" s="94"/>
      <c r="S66" s="94"/>
      <c r="U66" s="94"/>
    </row>
    <row r="67" spans="1:21" s="95" customFormat="1" ht="15" customHeight="1" thickBot="1">
      <c r="A67" s="27" t="s">
        <v>1537</v>
      </c>
      <c r="B67" s="19"/>
      <c r="C67" s="137"/>
      <c r="D67" s="78"/>
      <c r="E67" s="109"/>
      <c r="F67" s="7"/>
      <c r="G67" s="96">
        <f>SUM(E65:E65)</f>
        <v>53.25</v>
      </c>
      <c r="H67" s="78"/>
      <c r="I67" s="24"/>
      <c r="J67" s="92"/>
      <c r="K67" s="93"/>
      <c r="L67" s="94"/>
      <c r="M67" s="94"/>
      <c r="S67" s="94"/>
      <c r="U67" s="94"/>
    </row>
    <row r="68" spans="1:21" s="95" customFormat="1" ht="15" customHeight="1" thickTop="1">
      <c r="A68" s="27"/>
      <c r="B68" s="19"/>
      <c r="C68" s="137"/>
      <c r="D68" s="78"/>
      <c r="E68" s="109"/>
      <c r="F68" s="7"/>
      <c r="G68" s="7"/>
      <c r="H68" s="78"/>
      <c r="I68" s="24"/>
      <c r="J68" s="92"/>
      <c r="K68" s="93"/>
      <c r="L68" s="94"/>
      <c r="M68" s="94"/>
      <c r="S68" s="94"/>
      <c r="U68" s="94"/>
    </row>
    <row r="69" spans="1:21" s="95" customFormat="1" ht="15" customHeight="1">
      <c r="A69" s="88" t="s">
        <v>425</v>
      </c>
      <c r="B69" s="19"/>
      <c r="C69" s="137"/>
      <c r="D69" s="78"/>
      <c r="E69" s="109"/>
      <c r="F69" s="110"/>
      <c r="G69" s="110"/>
      <c r="H69" s="78"/>
      <c r="I69" s="24"/>
      <c r="J69" s="92"/>
      <c r="K69" s="93"/>
      <c r="L69" s="94"/>
      <c r="M69" s="94"/>
      <c r="S69" s="94"/>
      <c r="U69" s="94"/>
    </row>
    <row r="70" spans="1:21" s="95" customFormat="1" ht="15" customHeight="1">
      <c r="A70" s="159" t="s">
        <v>1538</v>
      </c>
      <c r="B70" s="122"/>
      <c r="C70" s="123"/>
      <c r="D70" s="4"/>
      <c r="E70" s="49">
        <v>1495.28</v>
      </c>
      <c r="F70" s="51"/>
      <c r="G70" s="1"/>
      <c r="H70" s="1"/>
      <c r="I70" s="159" t="s">
        <v>65</v>
      </c>
      <c r="J70" s="92"/>
      <c r="K70" s="93"/>
      <c r="L70" s="94"/>
      <c r="M70" s="94"/>
      <c r="S70" s="94"/>
      <c r="U70" s="94"/>
    </row>
    <row r="71" spans="1:21" s="95" customFormat="1" ht="15" customHeight="1">
      <c r="A71" s="19"/>
      <c r="B71" s="19"/>
      <c r="C71" s="137"/>
      <c r="D71" s="78"/>
      <c r="E71" s="109"/>
      <c r="F71" s="110"/>
      <c r="G71" s="110"/>
      <c r="H71" s="78"/>
      <c r="I71" s="24"/>
      <c r="J71" s="92"/>
      <c r="K71" s="93"/>
      <c r="L71" s="94"/>
      <c r="M71" s="94"/>
      <c r="S71" s="94"/>
      <c r="U71" s="94"/>
    </row>
    <row r="72" spans="1:21" s="95" customFormat="1" ht="15" customHeight="1" thickBot="1">
      <c r="A72" s="27" t="s">
        <v>1626</v>
      </c>
      <c r="B72" s="19"/>
      <c r="C72" s="137"/>
      <c r="D72" s="78"/>
      <c r="E72" s="109"/>
      <c r="F72" s="7"/>
      <c r="G72" s="96">
        <f>SUM(E70:E70)</f>
        <v>1495.28</v>
      </c>
      <c r="H72" s="78"/>
      <c r="I72" s="24"/>
      <c r="J72" s="92"/>
      <c r="K72" s="93"/>
      <c r="L72" s="94"/>
      <c r="M72" s="94"/>
      <c r="S72" s="94"/>
      <c r="U72" s="94"/>
    </row>
    <row r="73" spans="1:21" s="95" customFormat="1" ht="15" customHeight="1" thickTop="1">
      <c r="A73" s="27"/>
      <c r="B73" s="19"/>
      <c r="C73" s="137"/>
      <c r="D73" s="78"/>
      <c r="E73" s="109"/>
      <c r="F73" s="7"/>
      <c r="G73" s="7"/>
      <c r="H73" s="78"/>
      <c r="I73" s="24"/>
      <c r="J73" s="92"/>
      <c r="K73" s="93"/>
      <c r="L73" s="94"/>
      <c r="M73" s="94"/>
      <c r="S73" s="94"/>
      <c r="U73" s="94"/>
    </row>
    <row r="74" spans="1:21" s="95" customFormat="1" ht="15" customHeight="1">
      <c r="A74" s="88" t="s">
        <v>1447</v>
      </c>
      <c r="B74" s="19"/>
      <c r="C74" s="137"/>
      <c r="D74" s="78"/>
      <c r="E74" s="109"/>
      <c r="F74" s="110"/>
      <c r="G74" s="110"/>
      <c r="H74" s="78"/>
      <c r="I74" s="24"/>
      <c r="J74" s="92"/>
      <c r="K74" s="93"/>
      <c r="L74" s="94"/>
      <c r="M74" s="94"/>
      <c r="S74" s="94"/>
      <c r="U74" s="94"/>
    </row>
    <row r="75" spans="1:21" s="95" customFormat="1" ht="15" customHeight="1">
      <c r="A75" s="163" t="s">
        <v>1539</v>
      </c>
      <c r="B75" s="4"/>
      <c r="C75" s="137"/>
      <c r="D75" s="78"/>
      <c r="E75" s="49">
        <v>2400</v>
      </c>
      <c r="F75" s="110"/>
      <c r="G75" s="110"/>
      <c r="H75" s="78"/>
      <c r="I75" s="162" t="s">
        <v>1512</v>
      </c>
      <c r="J75" s="92"/>
      <c r="K75" s="93"/>
      <c r="L75" s="94"/>
      <c r="M75" s="94"/>
      <c r="S75" s="94"/>
      <c r="U75" s="94"/>
    </row>
    <row r="76" spans="1:21" s="95" customFormat="1" ht="15" customHeight="1">
      <c r="A76" s="19"/>
      <c r="B76" s="19"/>
      <c r="C76" s="137"/>
      <c r="D76" s="78"/>
      <c r="E76" s="109"/>
      <c r="F76" s="110"/>
      <c r="G76" s="110"/>
      <c r="H76" s="24"/>
      <c r="I76" s="74"/>
      <c r="J76" s="92"/>
      <c r="K76" s="93"/>
      <c r="L76" s="94"/>
      <c r="M76" s="94"/>
      <c r="S76" s="94"/>
      <c r="U76" s="94"/>
    </row>
    <row r="77" spans="1:21" s="95" customFormat="1" ht="15" customHeight="1" thickBot="1">
      <c r="A77" s="27" t="s">
        <v>1540</v>
      </c>
      <c r="B77" s="19"/>
      <c r="C77" s="137"/>
      <c r="D77" s="78"/>
      <c r="E77" s="109"/>
      <c r="F77" s="7"/>
      <c r="G77" s="96">
        <f>SUM(E75:E75)</f>
        <v>2400</v>
      </c>
      <c r="H77" s="24"/>
      <c r="I77" s="74"/>
      <c r="J77" s="92"/>
      <c r="K77" s="93"/>
      <c r="L77" s="94"/>
      <c r="M77" s="94"/>
      <c r="S77" s="94"/>
      <c r="U77" s="94"/>
    </row>
    <row r="78" spans="1:21" s="95" customFormat="1" ht="15" customHeight="1" thickTop="1">
      <c r="A78" s="88"/>
      <c r="B78" s="88"/>
      <c r="C78" s="89"/>
      <c r="D78" s="89"/>
      <c r="E78" s="90"/>
      <c r="F78" s="90"/>
      <c r="G78" s="91"/>
      <c r="H78" s="91"/>
      <c r="I78" s="89"/>
      <c r="J78" s="92"/>
      <c r="K78" s="93"/>
      <c r="L78" s="94"/>
      <c r="M78" s="94"/>
      <c r="S78" s="94"/>
      <c r="U78" s="94"/>
    </row>
    <row r="79" spans="1:21" s="95" customFormat="1" ht="15" customHeight="1">
      <c r="A79" s="88" t="s">
        <v>399</v>
      </c>
      <c r="B79" s="19"/>
      <c r="C79" s="137"/>
      <c r="D79" s="78"/>
      <c r="E79" s="109"/>
      <c r="F79" s="110"/>
      <c r="G79" s="110"/>
      <c r="H79" s="78"/>
      <c r="I79" s="24"/>
      <c r="J79" s="92"/>
      <c r="K79" s="93"/>
      <c r="L79" s="94"/>
      <c r="M79" s="94"/>
      <c r="S79" s="94"/>
      <c r="U79" s="94"/>
    </row>
    <row r="80" spans="1:21" s="95" customFormat="1" ht="15" customHeight="1">
      <c r="A80" s="163" t="s">
        <v>43</v>
      </c>
      <c r="B80" s="4"/>
      <c r="C80" s="137"/>
      <c r="D80" s="78"/>
      <c r="E80" s="54">
        <v>715.46</v>
      </c>
      <c r="F80" s="110"/>
      <c r="G80" s="110"/>
      <c r="H80" s="78"/>
      <c r="I80" s="162" t="s">
        <v>502</v>
      </c>
      <c r="J80" s="92"/>
      <c r="K80" s="93"/>
      <c r="L80" s="94"/>
      <c r="M80" s="94"/>
      <c r="S80" s="94"/>
      <c r="U80" s="94"/>
    </row>
    <row r="81" spans="1:21" s="95" customFormat="1" ht="15" customHeight="1">
      <c r="A81" s="163" t="s">
        <v>44</v>
      </c>
      <c r="B81" s="4"/>
      <c r="C81" s="137"/>
      <c r="D81" s="78"/>
      <c r="E81" s="49">
        <v>554.54</v>
      </c>
      <c r="F81" s="110"/>
      <c r="G81" s="110"/>
      <c r="H81" s="78"/>
      <c r="I81" s="162" t="s">
        <v>502</v>
      </c>
      <c r="J81" s="92"/>
      <c r="K81" s="93"/>
      <c r="L81" s="94"/>
      <c r="M81" s="94"/>
      <c r="S81" s="94"/>
      <c r="U81" s="94"/>
    </row>
    <row r="82" spans="1:21" s="95" customFormat="1" ht="15" customHeight="1">
      <c r="A82" s="19"/>
      <c r="B82" s="19"/>
      <c r="C82" s="137"/>
      <c r="D82" s="78"/>
      <c r="E82" s="109"/>
      <c r="F82" s="110"/>
      <c r="G82" s="110"/>
      <c r="H82" s="24"/>
      <c r="I82" s="74"/>
      <c r="J82" s="92"/>
      <c r="K82" s="93"/>
      <c r="L82" s="94"/>
      <c r="M82" s="94"/>
      <c r="S82" s="94"/>
      <c r="U82" s="94"/>
    </row>
    <row r="83" spans="1:21" s="95" customFormat="1" ht="15" customHeight="1" thickBot="1">
      <c r="A83" s="27" t="s">
        <v>401</v>
      </c>
      <c r="B83" s="19"/>
      <c r="C83" s="137"/>
      <c r="D83" s="78"/>
      <c r="E83" s="109"/>
      <c r="F83" s="7"/>
      <c r="G83" s="96">
        <f>SUM(E80:E81)</f>
        <v>1270</v>
      </c>
      <c r="H83" s="24"/>
      <c r="I83" s="74"/>
      <c r="J83" s="92"/>
      <c r="K83" s="93"/>
      <c r="L83" s="94"/>
      <c r="M83" s="94"/>
      <c r="S83" s="94"/>
      <c r="U83" s="94"/>
    </row>
    <row r="84" spans="1:21" s="95" customFormat="1" ht="15" customHeight="1" thickTop="1">
      <c r="A84" s="88"/>
      <c r="B84" s="88"/>
      <c r="C84" s="89"/>
      <c r="D84" s="89"/>
      <c r="E84" s="90"/>
      <c r="F84" s="90"/>
      <c r="G84" s="91"/>
      <c r="H84" s="91"/>
      <c r="I84" s="89"/>
      <c r="J84" s="92"/>
      <c r="K84" s="93"/>
      <c r="L84" s="94"/>
      <c r="M84" s="94"/>
      <c r="S84" s="94"/>
      <c r="U84" s="94"/>
    </row>
    <row r="85" spans="1:21" s="95" customFormat="1" ht="15" customHeight="1">
      <c r="A85" s="88" t="s">
        <v>102</v>
      </c>
      <c r="B85" s="19"/>
      <c r="C85" s="137"/>
      <c r="D85" s="78"/>
      <c r="E85" s="109"/>
      <c r="F85" s="110"/>
      <c r="G85" s="110"/>
      <c r="H85" s="78"/>
      <c r="I85" s="24"/>
      <c r="J85" s="92"/>
      <c r="K85" s="93"/>
      <c r="L85" s="94"/>
      <c r="M85" s="94"/>
      <c r="S85" s="94"/>
      <c r="U85" s="94"/>
    </row>
    <row r="86" spans="1:21" s="95" customFormat="1" ht="15" customHeight="1">
      <c r="A86" s="163" t="s">
        <v>1541</v>
      </c>
      <c r="B86" s="4"/>
      <c r="C86" s="137"/>
      <c r="D86" s="78"/>
      <c r="E86" s="49">
        <v>407.11</v>
      </c>
      <c r="F86" s="110"/>
      <c r="G86" s="110"/>
      <c r="H86" s="78"/>
      <c r="I86" s="162" t="s">
        <v>371</v>
      </c>
      <c r="J86" s="92"/>
      <c r="K86" s="93"/>
      <c r="L86" s="94"/>
      <c r="M86" s="94"/>
      <c r="S86" s="94"/>
      <c r="U86" s="94"/>
    </row>
    <row r="87" spans="1:21" s="95" customFormat="1" ht="15" customHeight="1">
      <c r="A87" s="19"/>
      <c r="B87" s="19"/>
      <c r="C87" s="137"/>
      <c r="D87" s="78"/>
      <c r="E87" s="109"/>
      <c r="F87" s="110"/>
      <c r="G87" s="110"/>
      <c r="H87" s="24"/>
      <c r="I87" s="74"/>
      <c r="J87" s="92"/>
      <c r="K87" s="93"/>
      <c r="L87" s="94"/>
      <c r="M87" s="94"/>
      <c r="S87" s="94"/>
      <c r="U87" s="94"/>
    </row>
    <row r="88" spans="1:21" s="95" customFormat="1" ht="15" customHeight="1" thickBot="1">
      <c r="A88" s="27" t="s">
        <v>156</v>
      </c>
      <c r="B88" s="19"/>
      <c r="C88" s="137"/>
      <c r="D88" s="78"/>
      <c r="E88" s="109"/>
      <c r="F88" s="7"/>
      <c r="G88" s="96">
        <f>SUM(E86:E86)</f>
        <v>407.11</v>
      </c>
      <c r="H88" s="24"/>
      <c r="I88" s="74"/>
      <c r="J88" s="92"/>
      <c r="K88" s="93"/>
      <c r="L88" s="94"/>
      <c r="M88" s="94"/>
      <c r="S88" s="94"/>
      <c r="U88" s="94"/>
    </row>
    <row r="89" spans="1:21" s="95" customFormat="1" ht="15" customHeight="1" thickTop="1">
      <c r="A89" s="88"/>
      <c r="B89" s="88"/>
      <c r="C89" s="89"/>
      <c r="D89" s="89"/>
      <c r="E89" s="90"/>
      <c r="F89" s="90"/>
      <c r="G89" s="91"/>
      <c r="H89" s="91"/>
      <c r="I89" s="89"/>
      <c r="J89" s="92"/>
      <c r="K89" s="93"/>
      <c r="L89" s="94"/>
      <c r="M89" s="94"/>
      <c r="S89" s="94"/>
      <c r="U89" s="94"/>
    </row>
    <row r="90" spans="1:21" s="95" customFormat="1" ht="15" customHeight="1">
      <c r="A90" s="88"/>
      <c r="B90" s="88"/>
      <c r="C90" s="89"/>
      <c r="D90" s="89"/>
      <c r="E90" s="90"/>
      <c r="F90" s="90"/>
      <c r="G90" s="91"/>
      <c r="H90" s="91"/>
      <c r="I90" s="89"/>
      <c r="J90" s="92"/>
      <c r="K90" s="93"/>
      <c r="L90" s="94"/>
      <c r="M90" s="94"/>
      <c r="S90" s="94"/>
      <c r="U90" s="94"/>
    </row>
    <row r="91" spans="1:21" s="95" customFormat="1" ht="15" customHeight="1" thickBot="1">
      <c r="A91" s="27"/>
      <c r="B91" s="19"/>
      <c r="C91" s="137"/>
      <c r="D91" s="78"/>
      <c r="E91" s="132">
        <f>+SUM(E20:E88)</f>
        <v>22819.789999999997</v>
      </c>
      <c r="F91" s="142"/>
      <c r="G91" s="132">
        <f>+SUM(G20:G88)</f>
        <v>22819.789999999997</v>
      </c>
      <c r="H91" s="78"/>
      <c r="I91" s="24" t="s">
        <v>1542</v>
      </c>
      <c r="J91" s="92"/>
      <c r="K91" s="93"/>
      <c r="L91" s="94"/>
      <c r="M91" s="94"/>
      <c r="S91" s="94"/>
      <c r="U91" s="94"/>
    </row>
    <row r="92" spans="1:21" s="95" customFormat="1" ht="15" customHeight="1" thickTop="1">
      <c r="A92" s="27"/>
      <c r="B92" s="19"/>
      <c r="C92" s="137"/>
      <c r="D92" s="78"/>
      <c r="E92" s="142"/>
      <c r="F92" s="142"/>
      <c r="G92" s="142"/>
      <c r="H92" s="78"/>
      <c r="I92" s="24"/>
      <c r="J92" s="92"/>
      <c r="K92" s="93"/>
      <c r="L92" s="94"/>
      <c r="M92" s="94"/>
      <c r="S92" s="94"/>
      <c r="U92" s="94"/>
    </row>
    <row r="93" spans="1:21" s="95" customFormat="1" ht="15" customHeight="1">
      <c r="A93" s="27"/>
      <c r="B93" s="19"/>
      <c r="C93" s="137"/>
      <c r="D93" s="78"/>
      <c r="E93" s="142"/>
      <c r="F93" s="142"/>
      <c r="G93" s="142"/>
      <c r="H93" s="78"/>
      <c r="I93" s="24"/>
      <c r="J93" s="92"/>
      <c r="K93" s="93"/>
      <c r="L93" s="94"/>
      <c r="M93" s="94"/>
      <c r="S93" s="94"/>
      <c r="U93" s="94"/>
    </row>
    <row r="94" spans="1:21" s="95" customFormat="1" ht="15" customHeight="1">
      <c r="A94" s="24" t="s">
        <v>1544</v>
      </c>
      <c r="B94" s="88"/>
      <c r="C94" s="89"/>
      <c r="D94" s="89"/>
      <c r="E94" s="90"/>
      <c r="F94" s="90"/>
      <c r="G94" s="91"/>
      <c r="H94" s="91"/>
      <c r="I94" s="89"/>
      <c r="J94" s="92"/>
      <c r="K94" s="93"/>
      <c r="L94" s="94"/>
      <c r="M94" s="94"/>
      <c r="S94" s="94"/>
      <c r="U94" s="94"/>
    </row>
    <row r="95" spans="1:21" s="95" customFormat="1" ht="15" customHeight="1">
      <c r="A95" s="88"/>
      <c r="B95" s="88"/>
      <c r="C95" s="89"/>
      <c r="D95" s="89"/>
      <c r="E95" s="90"/>
      <c r="F95" s="90"/>
      <c r="G95" s="91"/>
      <c r="H95" s="91"/>
      <c r="I95" s="89"/>
      <c r="J95" s="92"/>
      <c r="K95" s="93"/>
      <c r="L95" s="94"/>
      <c r="M95" s="94"/>
      <c r="S95" s="94"/>
      <c r="U95" s="94"/>
    </row>
    <row r="96" spans="1:11" ht="15" customHeight="1">
      <c r="A96" s="4" t="s">
        <v>187</v>
      </c>
      <c r="B96" s="122"/>
      <c r="C96" s="123"/>
      <c r="D96" s="159" t="s">
        <v>13</v>
      </c>
      <c r="E96" s="50">
        <v>739.85</v>
      </c>
      <c r="F96" s="50"/>
      <c r="G96" s="57">
        <f>E96</f>
        <v>739.85</v>
      </c>
      <c r="H96" s="1"/>
      <c r="I96" s="39"/>
      <c r="J96" s="34"/>
      <c r="K96" s="35"/>
    </row>
    <row r="97" spans="1:11" ht="15" customHeight="1">
      <c r="A97" s="159" t="s">
        <v>540</v>
      </c>
      <c r="B97" s="122"/>
      <c r="C97" s="123"/>
      <c r="D97" s="159"/>
      <c r="E97" s="50">
        <v>2270.54</v>
      </c>
      <c r="F97" s="50"/>
      <c r="G97" s="57">
        <f>E97</f>
        <v>2270.54</v>
      </c>
      <c r="H97" s="1"/>
      <c r="I97" s="39"/>
      <c r="J97" s="34"/>
      <c r="K97" s="35"/>
    </row>
    <row r="98" spans="1:11" ht="15" customHeight="1">
      <c r="A98" s="4" t="s">
        <v>98</v>
      </c>
      <c r="B98" s="122"/>
      <c r="C98" s="123"/>
      <c r="D98" s="159"/>
      <c r="E98" s="50">
        <v>1910.3</v>
      </c>
      <c r="F98" s="50"/>
      <c r="G98" s="57">
        <f>E98</f>
        <v>1910.3</v>
      </c>
      <c r="H98" s="1"/>
      <c r="I98" s="14"/>
      <c r="J98" s="34"/>
      <c r="K98" s="35"/>
    </row>
    <row r="99" spans="1:11" ht="15" customHeight="1">
      <c r="A99" s="159" t="s">
        <v>1171</v>
      </c>
      <c r="B99" s="122"/>
      <c r="C99" s="123"/>
      <c r="D99" s="159" t="s">
        <v>13</v>
      </c>
      <c r="E99" s="50">
        <v>326.93</v>
      </c>
      <c r="F99" s="50"/>
      <c r="G99" s="57">
        <f>E99</f>
        <v>326.93</v>
      </c>
      <c r="H99" s="1"/>
      <c r="I99" s="198" t="s">
        <v>207</v>
      </c>
      <c r="J99" s="34"/>
      <c r="K99" s="35"/>
    </row>
    <row r="100" spans="1:18" ht="15" customHeight="1">
      <c r="A100" s="4" t="s">
        <v>14</v>
      </c>
      <c r="B100" s="122"/>
      <c r="C100" s="123"/>
      <c r="D100" s="4"/>
      <c r="E100" s="50">
        <v>1512.85</v>
      </c>
      <c r="F100" s="50"/>
      <c r="G100" s="57"/>
      <c r="H100" s="1"/>
      <c r="I100" s="4"/>
      <c r="J100" s="34"/>
      <c r="K100" s="35"/>
      <c r="M100" s="16"/>
      <c r="O100" s="7"/>
      <c r="P100" s="6"/>
      <c r="Q100" s="14"/>
      <c r="R100" s="15"/>
    </row>
    <row r="101" spans="1:18" ht="15" customHeight="1">
      <c r="A101" s="4" t="s">
        <v>184</v>
      </c>
      <c r="B101" s="122"/>
      <c r="C101" s="123"/>
      <c r="D101" s="159"/>
      <c r="E101" s="54">
        <v>0</v>
      </c>
      <c r="F101" s="86"/>
      <c r="G101" s="54">
        <f>SUM(E100:E101)</f>
        <v>1512.85</v>
      </c>
      <c r="H101" s="32"/>
      <c r="I101" s="31" t="s">
        <v>185</v>
      </c>
      <c r="J101" s="34"/>
      <c r="K101" s="35"/>
      <c r="M101" s="16"/>
      <c r="O101" s="7"/>
      <c r="P101" s="6"/>
      <c r="Q101" s="14"/>
      <c r="R101" s="15"/>
    </row>
    <row r="102" spans="1:18" ht="15" customHeight="1">
      <c r="A102" s="159" t="s">
        <v>441</v>
      </c>
      <c r="B102" s="122"/>
      <c r="C102" s="123"/>
      <c r="D102" s="159" t="s">
        <v>13</v>
      </c>
      <c r="E102" s="54">
        <v>282.77</v>
      </c>
      <c r="F102" s="86"/>
      <c r="G102" s="57">
        <f>E102</f>
        <v>282.77</v>
      </c>
      <c r="H102" s="32"/>
      <c r="I102" s="31"/>
      <c r="J102" s="34"/>
      <c r="K102" s="35"/>
      <c r="M102" s="16"/>
      <c r="O102" s="7"/>
      <c r="P102" s="6"/>
      <c r="Q102" s="14"/>
      <c r="R102" s="15"/>
    </row>
    <row r="103" spans="1:18" ht="15" customHeight="1">
      <c r="A103" s="159" t="s">
        <v>385</v>
      </c>
      <c r="B103" s="122"/>
      <c r="C103" s="123"/>
      <c r="D103" s="4"/>
      <c r="E103" s="50">
        <v>1402.48</v>
      </c>
      <c r="F103" s="107"/>
      <c r="G103" s="57"/>
      <c r="H103" s="1"/>
      <c r="I103" s="4"/>
      <c r="J103" s="34"/>
      <c r="K103" s="35"/>
      <c r="M103" s="16"/>
      <c r="O103" s="7"/>
      <c r="P103" s="6"/>
      <c r="Q103" s="14"/>
      <c r="R103" s="15"/>
    </row>
    <row r="104" spans="1:18" ht="15" customHeight="1">
      <c r="A104" s="159" t="s">
        <v>386</v>
      </c>
      <c r="B104" s="122"/>
      <c r="C104" s="123"/>
      <c r="D104" s="159"/>
      <c r="E104" s="54">
        <v>78.4</v>
      </c>
      <c r="F104" s="50"/>
      <c r="G104" s="57">
        <f>SUM(E103:E104)</f>
        <v>1480.88</v>
      </c>
      <c r="H104" s="1"/>
      <c r="I104" s="39" t="s">
        <v>391</v>
      </c>
      <c r="J104" s="34"/>
      <c r="K104" s="35"/>
      <c r="M104" s="16"/>
      <c r="O104" s="7"/>
      <c r="P104" s="6"/>
      <c r="Q104" s="14"/>
      <c r="R104" s="15"/>
    </row>
    <row r="105" spans="1:18" ht="15" customHeight="1">
      <c r="A105" s="159" t="s">
        <v>203</v>
      </c>
      <c r="B105" s="122"/>
      <c r="C105" s="123"/>
      <c r="D105" s="159" t="s">
        <v>13</v>
      </c>
      <c r="E105" s="49">
        <v>606.61</v>
      </c>
      <c r="F105" s="50"/>
      <c r="G105" s="65">
        <f>E105</f>
        <v>606.61</v>
      </c>
      <c r="H105" s="32"/>
      <c r="I105" s="31"/>
      <c r="J105" s="34"/>
      <c r="K105" s="35"/>
      <c r="M105" s="16"/>
      <c r="O105" s="7"/>
      <c r="P105" s="6"/>
      <c r="Q105" s="14"/>
      <c r="R105" s="15"/>
    </row>
    <row r="106" spans="1:11" ht="15" customHeight="1">
      <c r="A106" s="4"/>
      <c r="B106" s="5"/>
      <c r="C106" s="3"/>
      <c r="D106" s="4"/>
      <c r="E106" s="54"/>
      <c r="F106" s="54"/>
      <c r="G106" s="57"/>
      <c r="H106" s="1"/>
      <c r="I106" s="4"/>
      <c r="J106" s="34"/>
      <c r="K106" s="35"/>
    </row>
    <row r="107" spans="1:11" ht="15" customHeight="1" thickBot="1">
      <c r="A107" s="47" t="s">
        <v>148</v>
      </c>
      <c r="B107" s="5"/>
      <c r="C107" s="3"/>
      <c r="D107" s="4"/>
      <c r="E107" s="55">
        <f>SUM(E96:E106)</f>
        <v>9130.73</v>
      </c>
      <c r="F107" s="54"/>
      <c r="G107" s="55">
        <f>SUM(G96:G106)</f>
        <v>9130.73</v>
      </c>
      <c r="H107" s="1"/>
      <c r="I107" s="4"/>
      <c r="J107" s="34"/>
      <c r="K107" s="35"/>
    </row>
    <row r="108" spans="1:11" ht="15" customHeight="1" thickTop="1">
      <c r="A108" s="47"/>
      <c r="B108" s="5"/>
      <c r="C108" s="3"/>
      <c r="D108" s="4"/>
      <c r="E108" s="54"/>
      <c r="F108" s="54"/>
      <c r="G108" s="54"/>
      <c r="H108" s="1"/>
      <c r="I108" s="4"/>
      <c r="J108" s="34"/>
      <c r="K108" s="35"/>
    </row>
    <row r="109" spans="1:11" ht="15" customHeight="1">
      <c r="A109" s="47"/>
      <c r="B109" s="5"/>
      <c r="C109" s="3"/>
      <c r="D109" s="4"/>
      <c r="E109" s="54"/>
      <c r="F109" s="54"/>
      <c r="G109" s="54"/>
      <c r="H109" s="1"/>
      <c r="I109" s="4"/>
      <c r="J109" s="34"/>
      <c r="K109" s="35"/>
    </row>
    <row r="110" spans="1:11" ht="15" customHeight="1">
      <c r="A110" s="48" t="s">
        <v>359</v>
      </c>
      <c r="B110" s="47"/>
      <c r="C110" s="4"/>
      <c r="D110" s="4"/>
      <c r="E110" s="23"/>
      <c r="F110" s="86"/>
      <c r="G110" s="86"/>
      <c r="H110" s="1"/>
      <c r="I110" s="4"/>
      <c r="J110" s="34"/>
      <c r="K110" s="35"/>
    </row>
    <row r="111" spans="1:11" ht="15" customHeight="1">
      <c r="A111" s="159" t="s">
        <v>1545</v>
      </c>
      <c r="B111" s="122"/>
      <c r="C111" s="123"/>
      <c r="D111" s="159"/>
      <c r="E111" s="49">
        <v>96.2</v>
      </c>
      <c r="F111" s="54"/>
      <c r="I111" s="172" t="s">
        <v>418</v>
      </c>
      <c r="J111" s="34"/>
      <c r="K111" s="35"/>
    </row>
    <row r="112" spans="1:11" ht="15" customHeight="1">
      <c r="A112" s="4"/>
      <c r="B112" s="4"/>
      <c r="C112" s="3"/>
      <c r="D112" s="3"/>
      <c r="E112" s="53"/>
      <c r="F112" s="53"/>
      <c r="I112" s="13"/>
      <c r="J112" s="34"/>
      <c r="K112" s="35"/>
    </row>
    <row r="113" spans="1:11" ht="15" customHeight="1" thickBot="1">
      <c r="A113" s="47" t="s">
        <v>373</v>
      </c>
      <c r="B113" s="47"/>
      <c r="C113" s="4"/>
      <c r="D113" s="4"/>
      <c r="E113" s="23"/>
      <c r="F113" s="60"/>
      <c r="G113" s="64">
        <f>SUM(E111:E111)</f>
        <v>96.2</v>
      </c>
      <c r="H113" s="25"/>
      <c r="I113" s="4"/>
      <c r="J113" s="34"/>
      <c r="K113" s="35"/>
    </row>
    <row r="114" spans="1:11" ht="15" customHeight="1" thickTop="1">
      <c r="A114" s="47"/>
      <c r="B114" s="5"/>
      <c r="C114" s="3"/>
      <c r="D114" s="4"/>
      <c r="E114" s="54"/>
      <c r="F114" s="54"/>
      <c r="G114" s="54"/>
      <c r="H114" s="1"/>
      <c r="I114" s="4"/>
      <c r="J114" s="34"/>
      <c r="K114" s="35"/>
    </row>
    <row r="115" spans="1:11" ht="15" customHeight="1">
      <c r="A115" s="88" t="s">
        <v>1068</v>
      </c>
      <c r="B115" s="19"/>
      <c r="C115" s="13"/>
      <c r="D115" s="13"/>
      <c r="E115" s="109"/>
      <c r="F115" s="13"/>
      <c r="G115" s="110"/>
      <c r="H115" s="13"/>
      <c r="I115" s="24"/>
      <c r="J115" s="34"/>
      <c r="K115" s="35"/>
    </row>
    <row r="116" spans="1:11" ht="15" customHeight="1">
      <c r="A116" s="163" t="s">
        <v>917</v>
      </c>
      <c r="B116" s="122"/>
      <c r="C116" s="21"/>
      <c r="D116" s="162"/>
      <c r="E116" s="49">
        <v>272.34</v>
      </c>
      <c r="F116" s="13"/>
      <c r="G116" s="110"/>
      <c r="H116" s="13"/>
      <c r="I116" s="162" t="s">
        <v>916</v>
      </c>
      <c r="J116" s="34"/>
      <c r="K116" s="35"/>
    </row>
    <row r="117" spans="1:11" ht="15" customHeight="1">
      <c r="A117" s="19"/>
      <c r="B117" s="19"/>
      <c r="C117" s="13"/>
      <c r="D117" s="13"/>
      <c r="E117" s="109"/>
      <c r="F117" s="13"/>
      <c r="G117" s="110"/>
      <c r="H117" s="13"/>
      <c r="I117" s="24"/>
      <c r="J117" s="34"/>
      <c r="K117" s="35"/>
    </row>
    <row r="118" spans="1:11" ht="15" customHeight="1" thickBot="1">
      <c r="A118" s="27" t="s">
        <v>1070</v>
      </c>
      <c r="B118" s="19"/>
      <c r="C118" s="13"/>
      <c r="D118" s="13"/>
      <c r="E118" s="109"/>
      <c r="F118" s="13"/>
      <c r="G118" s="96">
        <f>SUM(E116:E116)</f>
        <v>272.34</v>
      </c>
      <c r="H118" s="13"/>
      <c r="I118" s="24"/>
      <c r="J118" s="34"/>
      <c r="K118" s="35"/>
    </row>
    <row r="119" spans="1:11" ht="15" customHeight="1" thickTop="1">
      <c r="A119" s="47"/>
      <c r="B119" s="5"/>
      <c r="C119" s="3"/>
      <c r="D119" s="4"/>
      <c r="E119" s="54"/>
      <c r="F119" s="54"/>
      <c r="G119" s="54"/>
      <c r="H119" s="1"/>
      <c r="I119" s="4"/>
      <c r="J119" s="34"/>
      <c r="K119" s="35"/>
    </row>
    <row r="120" spans="1:11" ht="15" customHeight="1">
      <c r="A120" s="88" t="s">
        <v>1546</v>
      </c>
      <c r="B120" s="19"/>
      <c r="C120" s="13"/>
      <c r="D120" s="13"/>
      <c r="E120" s="109"/>
      <c r="F120" s="13"/>
      <c r="G120" s="110"/>
      <c r="H120" s="13"/>
      <c r="I120" s="24"/>
      <c r="J120" s="34"/>
      <c r="K120" s="35"/>
    </row>
    <row r="121" spans="1:11" ht="15" customHeight="1">
      <c r="A121" s="163" t="s">
        <v>1547</v>
      </c>
      <c r="B121" s="122"/>
      <c r="C121" s="21"/>
      <c r="D121" s="162"/>
      <c r="E121" s="49">
        <v>51.08</v>
      </c>
      <c r="F121" s="13"/>
      <c r="G121" s="110"/>
      <c r="H121" s="13"/>
      <c r="I121" s="162" t="s">
        <v>1548</v>
      </c>
      <c r="J121" s="34"/>
      <c r="K121" s="35"/>
    </row>
    <row r="122" spans="1:11" ht="15" customHeight="1">
      <c r="A122" s="19"/>
      <c r="B122" s="19"/>
      <c r="C122" s="13"/>
      <c r="D122" s="13"/>
      <c r="E122" s="109"/>
      <c r="F122" s="13"/>
      <c r="G122" s="110"/>
      <c r="H122" s="13"/>
      <c r="I122" s="24"/>
      <c r="J122" s="34"/>
      <c r="K122" s="35"/>
    </row>
    <row r="123" spans="1:11" ht="15" customHeight="1" thickBot="1">
      <c r="A123" s="27" t="s">
        <v>1549</v>
      </c>
      <c r="B123" s="19"/>
      <c r="C123" s="13"/>
      <c r="D123" s="13"/>
      <c r="E123" s="109"/>
      <c r="F123" s="13"/>
      <c r="G123" s="96">
        <f>SUM(E121:E121)</f>
        <v>51.08</v>
      </c>
      <c r="H123" s="13"/>
      <c r="I123" s="24"/>
      <c r="J123" s="34"/>
      <c r="K123" s="35"/>
    </row>
    <row r="124" spans="1:11" ht="15" customHeight="1" thickTop="1">
      <c r="A124" s="47"/>
      <c r="B124" s="5"/>
      <c r="C124" s="3"/>
      <c r="D124" s="4"/>
      <c r="E124" s="54"/>
      <c r="F124" s="54"/>
      <c r="G124" s="54"/>
      <c r="H124" s="1"/>
      <c r="I124" s="4"/>
      <c r="J124" s="34"/>
      <c r="K124" s="35"/>
    </row>
    <row r="125" spans="1:11" ht="15" customHeight="1">
      <c r="A125" s="88" t="s">
        <v>1550</v>
      </c>
      <c r="B125" s="19"/>
      <c r="C125" s="13"/>
      <c r="D125" s="13"/>
      <c r="E125" s="109"/>
      <c r="F125" s="13"/>
      <c r="G125" s="110"/>
      <c r="H125" s="13"/>
      <c r="I125" s="24"/>
      <c r="J125" s="34"/>
      <c r="K125" s="35"/>
    </row>
    <row r="126" spans="1:11" ht="15" customHeight="1">
      <c r="A126" s="163" t="s">
        <v>1551</v>
      </c>
      <c r="B126" s="122"/>
      <c r="C126" s="21"/>
      <c r="D126" s="4"/>
      <c r="E126" s="49">
        <v>327.9</v>
      </c>
      <c r="F126" s="13"/>
      <c r="G126" s="110"/>
      <c r="H126" s="13"/>
      <c r="I126" s="162" t="s">
        <v>1454</v>
      </c>
      <c r="J126" s="34"/>
      <c r="K126" s="35"/>
    </row>
    <row r="127" spans="1:11" ht="15" customHeight="1">
      <c r="A127" s="19"/>
      <c r="B127" s="19"/>
      <c r="C127" s="13"/>
      <c r="D127" s="13"/>
      <c r="E127" s="109"/>
      <c r="F127" s="13"/>
      <c r="G127" s="110"/>
      <c r="H127" s="13"/>
      <c r="I127" s="24"/>
      <c r="J127" s="34"/>
      <c r="K127" s="35"/>
    </row>
    <row r="128" spans="1:11" ht="15" customHeight="1" thickBot="1">
      <c r="A128" s="27" t="s">
        <v>1552</v>
      </c>
      <c r="B128" s="19"/>
      <c r="C128" s="13"/>
      <c r="D128" s="13"/>
      <c r="E128" s="109"/>
      <c r="F128" s="13"/>
      <c r="G128" s="96">
        <f>SUM(E126:E126)</f>
        <v>327.9</v>
      </c>
      <c r="H128" s="13"/>
      <c r="I128" s="24"/>
      <c r="J128" s="34"/>
      <c r="K128" s="35"/>
    </row>
    <row r="129" spans="1:11" ht="15" customHeight="1" thickTop="1">
      <c r="A129" s="27"/>
      <c r="B129" s="19"/>
      <c r="C129" s="13"/>
      <c r="D129" s="13"/>
      <c r="E129" s="109"/>
      <c r="F129" s="13"/>
      <c r="H129" s="13"/>
      <c r="I129" s="24"/>
      <c r="J129" s="34"/>
      <c r="K129" s="35"/>
    </row>
    <row r="130" spans="1:11" ht="15" customHeight="1">
      <c r="A130" s="88" t="s">
        <v>215</v>
      </c>
      <c r="B130" s="19"/>
      <c r="C130" s="13"/>
      <c r="D130" s="13"/>
      <c r="E130" s="109"/>
      <c r="F130" s="13"/>
      <c r="G130" s="110"/>
      <c r="H130" s="13"/>
      <c r="I130" s="24"/>
      <c r="J130" s="34"/>
      <c r="K130" s="35"/>
    </row>
    <row r="131" spans="1:11" ht="15" customHeight="1">
      <c r="A131" s="163" t="s">
        <v>1627</v>
      </c>
      <c r="B131" s="122"/>
      <c r="C131" s="21"/>
      <c r="D131" s="166" t="s">
        <v>13</v>
      </c>
      <c r="E131" s="49">
        <v>1500</v>
      </c>
      <c r="F131" s="13"/>
      <c r="G131" s="110"/>
      <c r="H131" s="13"/>
      <c r="I131" s="162" t="s">
        <v>1628</v>
      </c>
      <c r="J131" s="34"/>
      <c r="K131" s="35"/>
    </row>
    <row r="132" spans="1:11" ht="15" customHeight="1">
      <c r="A132" s="19"/>
      <c r="B132" s="19"/>
      <c r="C132" s="13"/>
      <c r="D132" s="13"/>
      <c r="E132" s="109"/>
      <c r="F132" s="13"/>
      <c r="G132" s="110"/>
      <c r="H132" s="13"/>
      <c r="I132" s="24"/>
      <c r="J132" s="34"/>
      <c r="K132" s="35"/>
    </row>
    <row r="133" spans="1:11" ht="15" customHeight="1" thickBot="1">
      <c r="A133" s="27" t="s">
        <v>1629</v>
      </c>
      <c r="B133" s="19"/>
      <c r="C133" s="13"/>
      <c r="D133" s="13"/>
      <c r="E133" s="109"/>
      <c r="F133" s="13"/>
      <c r="G133" s="96">
        <f>SUM(E131:E131)</f>
        <v>1500</v>
      </c>
      <c r="H133" s="13"/>
      <c r="I133" s="24"/>
      <c r="J133" s="34"/>
      <c r="K133" s="35"/>
    </row>
    <row r="134" spans="1:11" ht="15" customHeight="1" thickTop="1">
      <c r="A134" s="27"/>
      <c r="B134" s="19"/>
      <c r="C134" s="13"/>
      <c r="D134" s="13"/>
      <c r="E134" s="109"/>
      <c r="F134" s="13"/>
      <c r="H134" s="13"/>
      <c r="I134" s="24"/>
      <c r="J134" s="34"/>
      <c r="K134" s="35"/>
    </row>
    <row r="135" spans="1:11" ht="15" customHeight="1">
      <c r="A135" s="88" t="s">
        <v>106</v>
      </c>
      <c r="B135" s="19"/>
      <c r="C135" s="13"/>
      <c r="D135" s="13"/>
      <c r="E135" s="109"/>
      <c r="F135" s="13"/>
      <c r="G135" s="110"/>
      <c r="H135" s="13"/>
      <c r="I135" s="24"/>
      <c r="J135" s="34"/>
      <c r="K135" s="35"/>
    </row>
    <row r="136" spans="1:11" ht="15" customHeight="1">
      <c r="A136" s="163" t="s">
        <v>1553</v>
      </c>
      <c r="B136" s="122"/>
      <c r="C136" s="21"/>
      <c r="D136" s="4"/>
      <c r="E136" s="49">
        <v>100</v>
      </c>
      <c r="F136" s="13"/>
      <c r="G136" s="110"/>
      <c r="H136" s="13"/>
      <c r="I136" s="162" t="s">
        <v>1554</v>
      </c>
      <c r="J136" s="34"/>
      <c r="K136" s="35"/>
    </row>
    <row r="137" spans="1:11" ht="15" customHeight="1">
      <c r="A137" s="19"/>
      <c r="B137" s="19"/>
      <c r="C137" s="13"/>
      <c r="D137" s="13"/>
      <c r="E137" s="109"/>
      <c r="F137" s="13"/>
      <c r="G137" s="110"/>
      <c r="H137" s="13"/>
      <c r="I137" s="24"/>
      <c r="J137" s="34"/>
      <c r="K137" s="35"/>
    </row>
    <row r="138" spans="1:11" ht="15" customHeight="1" thickBot="1">
      <c r="A138" s="27" t="s">
        <v>107</v>
      </c>
      <c r="B138" s="19"/>
      <c r="C138" s="13"/>
      <c r="D138" s="13"/>
      <c r="E138" s="109"/>
      <c r="F138" s="13"/>
      <c r="G138" s="96">
        <f>SUM(E136:E136)</f>
        <v>100</v>
      </c>
      <c r="H138" s="13"/>
      <c r="I138" s="24"/>
      <c r="J138" s="34"/>
      <c r="K138" s="35"/>
    </row>
    <row r="139" spans="1:11" ht="15" customHeight="1" thickTop="1">
      <c r="A139" s="27"/>
      <c r="B139" s="19"/>
      <c r="C139" s="13"/>
      <c r="D139" s="13"/>
      <c r="E139" s="109"/>
      <c r="F139" s="13"/>
      <c r="H139" s="13"/>
      <c r="I139" s="24"/>
      <c r="J139" s="34"/>
      <c r="K139" s="35"/>
    </row>
    <row r="140" spans="1:11" ht="15" customHeight="1">
      <c r="A140" s="48" t="s">
        <v>62</v>
      </c>
      <c r="B140" s="48"/>
      <c r="C140" s="4"/>
      <c r="D140" s="4"/>
      <c r="E140" s="54"/>
      <c r="F140" s="54"/>
      <c r="G140" s="1"/>
      <c r="H140" s="1"/>
      <c r="I140" s="4"/>
      <c r="J140" s="34"/>
      <c r="K140" s="35"/>
    </row>
    <row r="141" spans="1:11" ht="15" customHeight="1">
      <c r="A141" s="159" t="s">
        <v>1555</v>
      </c>
      <c r="B141" s="48"/>
      <c r="C141" s="4"/>
      <c r="D141" s="159"/>
      <c r="E141" s="54">
        <v>50</v>
      </c>
      <c r="F141" s="54"/>
      <c r="G141" s="1"/>
      <c r="H141" s="1"/>
      <c r="I141" s="159" t="s">
        <v>160</v>
      </c>
      <c r="J141" s="34"/>
      <c r="K141" s="35"/>
    </row>
    <row r="142" spans="1:11" ht="15" customHeight="1">
      <c r="A142" s="159" t="s">
        <v>1556</v>
      </c>
      <c r="B142" s="122"/>
      <c r="C142" s="4"/>
      <c r="D142" s="159"/>
      <c r="E142" s="49">
        <v>40</v>
      </c>
      <c r="F142" s="54"/>
      <c r="G142" s="1"/>
      <c r="H142" s="1"/>
      <c r="I142" s="159" t="s">
        <v>160</v>
      </c>
      <c r="J142" s="34"/>
      <c r="K142" s="35"/>
    </row>
    <row r="143" spans="1:11" ht="15" customHeight="1">
      <c r="A143" s="5"/>
      <c r="B143" s="5"/>
      <c r="C143" s="4"/>
      <c r="D143" s="4"/>
      <c r="E143" s="54"/>
      <c r="F143" s="54"/>
      <c r="G143" s="1"/>
      <c r="H143" s="1"/>
      <c r="I143" s="4"/>
      <c r="J143" s="34"/>
      <c r="K143" s="35"/>
    </row>
    <row r="144" spans="1:11" ht="15" customHeight="1" thickBot="1">
      <c r="A144" s="47" t="s">
        <v>197</v>
      </c>
      <c r="B144" s="47"/>
      <c r="C144" s="4"/>
      <c r="D144" s="4"/>
      <c r="E144" s="23"/>
      <c r="F144" s="23"/>
      <c r="G144" s="55">
        <f>SUM(E141:E143)</f>
        <v>90</v>
      </c>
      <c r="H144" s="54"/>
      <c r="I144" s="4"/>
      <c r="J144" s="34"/>
      <c r="K144" s="35"/>
    </row>
    <row r="145" spans="1:11" ht="15" customHeight="1" thickTop="1">
      <c r="A145" s="27"/>
      <c r="B145" s="19"/>
      <c r="C145" s="13"/>
      <c r="D145" s="13"/>
      <c r="E145" s="109"/>
      <c r="F145" s="13"/>
      <c r="H145" s="13"/>
      <c r="I145" s="24"/>
      <c r="J145" s="34"/>
      <c r="K145" s="35"/>
    </row>
    <row r="146" spans="1:11" ht="15" customHeight="1">
      <c r="A146" s="48" t="s">
        <v>229</v>
      </c>
      <c r="B146" s="48"/>
      <c r="C146" s="4"/>
      <c r="D146" s="4"/>
      <c r="E146" s="54"/>
      <c r="F146" s="54"/>
      <c r="G146" s="1"/>
      <c r="H146" s="1"/>
      <c r="I146" s="4"/>
      <c r="J146" s="34"/>
      <c r="K146" s="35"/>
    </row>
    <row r="147" spans="1:11" ht="15" customHeight="1">
      <c r="A147" s="159" t="s">
        <v>1557</v>
      </c>
      <c r="B147" s="122"/>
      <c r="C147" s="4"/>
      <c r="D147" s="4"/>
      <c r="E147" s="54">
        <v>209.69</v>
      </c>
      <c r="F147" s="54"/>
      <c r="G147" s="1"/>
      <c r="H147" s="1"/>
      <c r="I147" s="159" t="s">
        <v>434</v>
      </c>
      <c r="J147" s="34"/>
      <c r="K147" s="35"/>
    </row>
    <row r="148" spans="1:11" ht="15" customHeight="1">
      <c r="A148" s="159" t="s">
        <v>1558</v>
      </c>
      <c r="B148" s="122"/>
      <c r="C148" s="4"/>
      <c r="D148" s="4"/>
      <c r="E148" s="54">
        <v>102.16</v>
      </c>
      <c r="F148" s="54"/>
      <c r="G148" s="1"/>
      <c r="H148" s="1"/>
      <c r="I148" s="159" t="s">
        <v>1559</v>
      </c>
      <c r="J148" s="34"/>
      <c r="K148" s="35"/>
    </row>
    <row r="149" spans="1:11" ht="15" customHeight="1">
      <c r="A149" s="159" t="s">
        <v>1630</v>
      </c>
      <c r="B149" s="122"/>
      <c r="C149" s="4"/>
      <c r="D149" s="166" t="s">
        <v>13</v>
      </c>
      <c r="E149" s="49">
        <v>173.91</v>
      </c>
      <c r="F149" s="54"/>
      <c r="G149" s="1"/>
      <c r="H149" s="1"/>
      <c r="I149" s="159" t="s">
        <v>1631</v>
      </c>
      <c r="J149" s="34"/>
      <c r="K149" s="35"/>
    </row>
    <row r="150" spans="1:11" ht="15" customHeight="1">
      <c r="A150" s="5"/>
      <c r="B150" s="5"/>
      <c r="C150" s="4"/>
      <c r="D150" s="4"/>
      <c r="E150" s="54"/>
      <c r="F150" s="54"/>
      <c r="G150" s="1"/>
      <c r="H150" s="1"/>
      <c r="I150" s="4"/>
      <c r="J150" s="34"/>
      <c r="K150" s="35"/>
    </row>
    <row r="151" spans="1:11" ht="15" customHeight="1" thickBot="1">
      <c r="A151" s="47" t="s">
        <v>241</v>
      </c>
      <c r="B151" s="47"/>
      <c r="C151" s="4"/>
      <c r="D151" s="4"/>
      <c r="E151" s="23"/>
      <c r="F151" s="23"/>
      <c r="G151" s="55">
        <f>SUM(E147:E150)</f>
        <v>485.76</v>
      </c>
      <c r="H151" s="54"/>
      <c r="I151" s="4"/>
      <c r="J151" s="34"/>
      <c r="K151" s="35"/>
    </row>
    <row r="152" spans="1:11" ht="15" customHeight="1" thickTop="1">
      <c r="A152" s="47"/>
      <c r="B152" s="47"/>
      <c r="C152" s="4"/>
      <c r="D152" s="4"/>
      <c r="E152" s="23"/>
      <c r="F152" s="23"/>
      <c r="G152" s="54"/>
      <c r="H152" s="54"/>
      <c r="I152" s="4"/>
      <c r="J152" s="34"/>
      <c r="K152" s="35"/>
    </row>
    <row r="153" spans="1:11" ht="15" customHeight="1">
      <c r="A153" s="88" t="s">
        <v>1560</v>
      </c>
      <c r="B153" s="19"/>
      <c r="C153" s="13"/>
      <c r="D153" s="13"/>
      <c r="E153" s="109"/>
      <c r="F153" s="13"/>
      <c r="G153" s="110"/>
      <c r="H153" s="13"/>
      <c r="I153" s="24"/>
      <c r="J153" s="34"/>
      <c r="K153" s="35"/>
    </row>
    <row r="154" spans="1:11" ht="15" customHeight="1">
      <c r="A154" s="163" t="s">
        <v>1561</v>
      </c>
      <c r="B154" s="122"/>
      <c r="C154" s="21"/>
      <c r="D154" s="159"/>
      <c r="E154" s="177">
        <v>326.1</v>
      </c>
      <c r="F154" s="13"/>
      <c r="G154" s="110"/>
      <c r="H154" s="13"/>
      <c r="I154" s="162" t="s">
        <v>1562</v>
      </c>
      <c r="J154" s="34"/>
      <c r="K154" s="35"/>
    </row>
    <row r="155" spans="1:11" ht="15" customHeight="1">
      <c r="A155" s="19"/>
      <c r="B155" s="19"/>
      <c r="C155" s="13"/>
      <c r="D155" s="13"/>
      <c r="E155" s="109"/>
      <c r="F155" s="13"/>
      <c r="G155" s="110"/>
      <c r="H155" s="13"/>
      <c r="I155" s="24"/>
      <c r="J155" s="34"/>
      <c r="K155" s="35"/>
    </row>
    <row r="156" spans="1:11" ht="15" customHeight="1" thickBot="1">
      <c r="A156" s="27" t="s">
        <v>1563</v>
      </c>
      <c r="B156" s="19"/>
      <c r="C156" s="13"/>
      <c r="D156" s="13"/>
      <c r="E156" s="109"/>
      <c r="F156" s="13"/>
      <c r="G156" s="96">
        <f>SUM(E154:E154)</f>
        <v>326.1</v>
      </c>
      <c r="H156" s="13"/>
      <c r="I156" s="24"/>
      <c r="J156" s="34"/>
      <c r="K156" s="35"/>
    </row>
    <row r="157" spans="1:11" ht="15" customHeight="1" thickTop="1">
      <c r="A157" s="47"/>
      <c r="B157" s="47"/>
      <c r="C157" s="4"/>
      <c r="D157" s="4"/>
      <c r="E157" s="23"/>
      <c r="F157" s="23"/>
      <c r="G157" s="54"/>
      <c r="H157" s="54"/>
      <c r="I157" s="4"/>
      <c r="J157" s="34"/>
      <c r="K157" s="35"/>
    </row>
    <row r="158" spans="1:11" ht="15" customHeight="1">
      <c r="A158" s="48" t="s">
        <v>1564</v>
      </c>
      <c r="B158" s="48"/>
      <c r="C158" s="4"/>
      <c r="D158" s="4"/>
      <c r="E158" s="54"/>
      <c r="F158" s="54"/>
      <c r="G158" s="1"/>
      <c r="H158" s="1"/>
      <c r="I158" s="4"/>
      <c r="J158" s="34"/>
      <c r="K158" s="35"/>
    </row>
    <row r="159" spans="1:11" ht="15" customHeight="1">
      <c r="A159" s="159" t="s">
        <v>1565</v>
      </c>
      <c r="B159" s="122"/>
      <c r="C159" s="4"/>
      <c r="D159" s="159"/>
      <c r="E159" s="49">
        <v>99</v>
      </c>
      <c r="F159" s="54"/>
      <c r="G159" s="1"/>
      <c r="H159" s="1"/>
      <c r="I159" s="159" t="s">
        <v>1566</v>
      </c>
      <c r="J159" s="34"/>
      <c r="K159" s="35"/>
    </row>
    <row r="160" spans="1:11" ht="15" customHeight="1">
      <c r="A160" s="160" t="s">
        <v>89</v>
      </c>
      <c r="B160" s="5"/>
      <c r="C160" s="4"/>
      <c r="D160" s="4"/>
      <c r="E160" s="54"/>
      <c r="F160" s="54"/>
      <c r="G160" s="1"/>
      <c r="H160" s="1"/>
      <c r="I160" s="4"/>
      <c r="J160" s="34"/>
      <c r="K160" s="35"/>
    </row>
    <row r="161" spans="1:11" ht="15" customHeight="1" thickBot="1">
      <c r="A161" s="47" t="s">
        <v>1567</v>
      </c>
      <c r="B161" s="47"/>
      <c r="C161" s="4"/>
      <c r="D161" s="4"/>
      <c r="E161" s="23"/>
      <c r="F161" s="23"/>
      <c r="G161" s="55">
        <f>SUM(E159:E160)</f>
        <v>99</v>
      </c>
      <c r="H161" s="54"/>
      <c r="I161" s="4"/>
      <c r="J161" s="34"/>
      <c r="K161" s="35"/>
    </row>
    <row r="162" spans="1:11" ht="15" customHeight="1" thickTop="1">
      <c r="A162" s="47"/>
      <c r="B162" s="47"/>
      <c r="C162" s="4"/>
      <c r="D162" s="4"/>
      <c r="E162" s="23"/>
      <c r="F162" s="23"/>
      <c r="G162" s="54"/>
      <c r="H162" s="54"/>
      <c r="I162" s="4"/>
      <c r="J162" s="34"/>
      <c r="K162" s="35"/>
    </row>
    <row r="163" spans="1:11" ht="15" customHeight="1">
      <c r="A163" s="48" t="s">
        <v>101</v>
      </c>
      <c r="B163" s="48"/>
      <c r="C163" s="4"/>
      <c r="D163" s="4"/>
      <c r="E163" s="54"/>
      <c r="F163" s="54"/>
      <c r="G163" s="1"/>
      <c r="H163" s="1"/>
      <c r="I163" s="4"/>
      <c r="J163" s="34"/>
      <c r="K163" s="35"/>
    </row>
    <row r="164" spans="1:11" ht="15" customHeight="1">
      <c r="A164" s="159" t="s">
        <v>1568</v>
      </c>
      <c r="B164" s="48"/>
      <c r="C164" s="4"/>
      <c r="D164" s="4"/>
      <c r="E164" s="54">
        <v>116.16</v>
      </c>
      <c r="F164" s="54"/>
      <c r="G164" s="1"/>
      <c r="H164" s="1"/>
      <c r="I164" s="159" t="s">
        <v>400</v>
      </c>
      <c r="J164" s="34"/>
      <c r="K164" s="35"/>
    </row>
    <row r="165" spans="1:11" ht="15" customHeight="1">
      <c r="A165" s="159" t="s">
        <v>1569</v>
      </c>
      <c r="B165" s="122"/>
      <c r="C165" s="4"/>
      <c r="D165" s="4"/>
      <c r="E165" s="54">
        <v>120.2</v>
      </c>
      <c r="F165" s="54"/>
      <c r="G165" s="1"/>
      <c r="H165" s="1"/>
      <c r="I165" s="159" t="s">
        <v>1570</v>
      </c>
      <c r="J165" s="34"/>
      <c r="K165" s="35"/>
    </row>
    <row r="166" spans="1:11" ht="15" customHeight="1">
      <c r="A166" s="159" t="s">
        <v>1632</v>
      </c>
      <c r="B166" s="122"/>
      <c r="C166" s="4"/>
      <c r="D166" s="166" t="s">
        <v>13</v>
      </c>
      <c r="E166" s="54">
        <v>68.73</v>
      </c>
      <c r="F166" s="54"/>
      <c r="G166" s="1"/>
      <c r="H166" s="1"/>
      <c r="I166" s="159" t="s">
        <v>1633</v>
      </c>
      <c r="J166" s="34"/>
      <c r="K166" s="35"/>
    </row>
    <row r="167" spans="1:11" ht="15" customHeight="1">
      <c r="A167" s="159" t="s">
        <v>1634</v>
      </c>
      <c r="B167" s="122"/>
      <c r="C167" s="4"/>
      <c r="D167" s="166" t="s">
        <v>13</v>
      </c>
      <c r="E167" s="54">
        <v>62</v>
      </c>
      <c r="F167" s="54"/>
      <c r="G167" s="1"/>
      <c r="H167" s="1"/>
      <c r="I167" s="159" t="s">
        <v>400</v>
      </c>
      <c r="J167" s="34"/>
      <c r="K167" s="35"/>
    </row>
    <row r="168" spans="1:11" ht="15" customHeight="1">
      <c r="A168" s="5"/>
      <c r="B168" s="5"/>
      <c r="C168" s="4"/>
      <c r="D168" s="4"/>
      <c r="E168" s="54"/>
      <c r="F168" s="54"/>
      <c r="G168" s="1"/>
      <c r="H168" s="1"/>
      <c r="I168" s="4"/>
      <c r="J168" s="34"/>
      <c r="K168" s="35"/>
    </row>
    <row r="169" spans="1:11" ht="15" customHeight="1" thickBot="1">
      <c r="A169" s="47" t="s">
        <v>720</v>
      </c>
      <c r="B169" s="47"/>
      <c r="C169" s="4"/>
      <c r="D169" s="4"/>
      <c r="E169" s="23"/>
      <c r="F169" s="23"/>
      <c r="G169" s="55">
        <f>SUM(E164:E168)</f>
        <v>367.09000000000003</v>
      </c>
      <c r="H169" s="54"/>
      <c r="I169" s="4"/>
      <c r="J169" s="34"/>
      <c r="K169" s="35"/>
    </row>
    <row r="170" spans="1:11" ht="15" customHeight="1" thickTop="1">
      <c r="A170" s="47"/>
      <c r="B170" s="47"/>
      <c r="C170" s="4"/>
      <c r="D170" s="4"/>
      <c r="E170" s="23"/>
      <c r="F170" s="23"/>
      <c r="G170" s="54"/>
      <c r="H170" s="54"/>
      <c r="I170" s="4"/>
      <c r="J170" s="34"/>
      <c r="K170" s="35"/>
    </row>
    <row r="171" spans="1:11" ht="15" customHeight="1">
      <c r="A171" s="48" t="s">
        <v>214</v>
      </c>
      <c r="B171" s="48"/>
      <c r="C171" s="4"/>
      <c r="D171" s="4"/>
      <c r="E171" s="54"/>
      <c r="F171" s="54"/>
      <c r="G171" s="1"/>
      <c r="H171" s="1"/>
      <c r="I171" s="4"/>
      <c r="J171" s="34"/>
      <c r="K171" s="35"/>
    </row>
    <row r="172" spans="1:11" ht="15" customHeight="1">
      <c r="A172" s="159" t="s">
        <v>1571</v>
      </c>
      <c r="B172" s="122"/>
      <c r="C172" s="4"/>
      <c r="D172" s="4"/>
      <c r="E172" s="49">
        <v>500</v>
      </c>
      <c r="F172" s="54"/>
      <c r="G172" s="1"/>
      <c r="H172" s="1"/>
      <c r="I172" s="159" t="s">
        <v>228</v>
      </c>
      <c r="J172" s="34"/>
      <c r="K172" s="35"/>
    </row>
    <row r="173" spans="1:11" ht="15" customHeight="1">
      <c r="A173" s="5"/>
      <c r="B173" s="5"/>
      <c r="C173" s="4"/>
      <c r="D173" s="4"/>
      <c r="E173" s="54"/>
      <c r="F173" s="54"/>
      <c r="G173" s="1"/>
      <c r="H173" s="1"/>
      <c r="I173" s="4"/>
      <c r="J173" s="34"/>
      <c r="K173" s="35"/>
    </row>
    <row r="174" spans="1:11" ht="15" customHeight="1" thickBot="1">
      <c r="A174" s="47" t="s">
        <v>230</v>
      </c>
      <c r="B174" s="47"/>
      <c r="C174" s="4"/>
      <c r="D174" s="4"/>
      <c r="E174" s="23"/>
      <c r="F174" s="23"/>
      <c r="G174" s="55">
        <f>SUM(E172:E173)</f>
        <v>500</v>
      </c>
      <c r="H174" s="54"/>
      <c r="I174" s="4"/>
      <c r="J174" s="34"/>
      <c r="K174" s="35"/>
    </row>
    <row r="175" spans="1:11" ht="15" customHeight="1" thickTop="1">
      <c r="A175" s="47"/>
      <c r="B175" s="47"/>
      <c r="C175" s="4"/>
      <c r="D175" s="4"/>
      <c r="E175" s="23"/>
      <c r="F175" s="23"/>
      <c r="G175" s="54"/>
      <c r="H175" s="54"/>
      <c r="I175" s="4"/>
      <c r="J175" s="34"/>
      <c r="K175" s="35"/>
    </row>
    <row r="176" spans="1:11" ht="15" customHeight="1">
      <c r="A176" s="48" t="s">
        <v>469</v>
      </c>
      <c r="B176" s="48"/>
      <c r="C176" s="4"/>
      <c r="D176" s="4"/>
      <c r="E176" s="54"/>
      <c r="F176" s="54"/>
      <c r="G176" s="1"/>
      <c r="H176" s="1"/>
      <c r="I176" s="4"/>
      <c r="J176" s="34"/>
      <c r="K176" s="35"/>
    </row>
    <row r="177" spans="1:11" ht="15" customHeight="1">
      <c r="A177" s="159" t="s">
        <v>1635</v>
      </c>
      <c r="B177" s="122"/>
      <c r="C177" s="4"/>
      <c r="D177" s="166" t="s">
        <v>13</v>
      </c>
      <c r="E177" s="49">
        <v>72.5</v>
      </c>
      <c r="F177" s="54"/>
      <c r="G177" s="1"/>
      <c r="H177" s="1"/>
      <c r="I177" s="159" t="s">
        <v>470</v>
      </c>
      <c r="J177" s="34"/>
      <c r="K177" s="35"/>
    </row>
    <row r="178" spans="1:11" ht="15" customHeight="1">
      <c r="A178" s="5"/>
      <c r="B178" s="5"/>
      <c r="C178" s="4"/>
      <c r="D178" s="4"/>
      <c r="E178" s="54"/>
      <c r="F178" s="54"/>
      <c r="G178" s="1"/>
      <c r="H178" s="1"/>
      <c r="I178" s="4"/>
      <c r="J178" s="34"/>
      <c r="K178" s="35"/>
    </row>
    <row r="179" spans="1:11" ht="15" customHeight="1" thickBot="1">
      <c r="A179" s="47" t="s">
        <v>1636</v>
      </c>
      <c r="B179" s="47"/>
      <c r="C179" s="4"/>
      <c r="D179" s="4"/>
      <c r="E179" s="23"/>
      <c r="F179" s="23"/>
      <c r="G179" s="55">
        <f>SUM(E177:E178)</f>
        <v>72.5</v>
      </c>
      <c r="H179" s="54"/>
      <c r="I179" s="4"/>
      <c r="J179" s="34"/>
      <c r="K179" s="35"/>
    </row>
    <row r="180" spans="1:11" ht="15" customHeight="1" thickTop="1">
      <c r="A180" s="47"/>
      <c r="B180" s="47"/>
      <c r="C180" s="4"/>
      <c r="D180" s="4"/>
      <c r="E180" s="23"/>
      <c r="F180" s="23"/>
      <c r="G180" s="54"/>
      <c r="H180" s="54"/>
      <c r="I180" s="4"/>
      <c r="J180" s="34"/>
      <c r="K180" s="35"/>
    </row>
    <row r="181" spans="1:11" ht="15" customHeight="1">
      <c r="A181" s="48" t="s">
        <v>181</v>
      </c>
      <c r="B181" s="48"/>
      <c r="C181" s="4"/>
      <c r="D181" s="4"/>
      <c r="E181" s="54"/>
      <c r="F181" s="54"/>
      <c r="G181" s="1"/>
      <c r="H181" s="1"/>
      <c r="I181" s="4"/>
      <c r="J181" s="34"/>
      <c r="K181" s="35"/>
    </row>
    <row r="182" spans="1:11" ht="15" customHeight="1">
      <c r="A182" s="159" t="s">
        <v>1572</v>
      </c>
      <c r="B182" s="48"/>
      <c r="C182" s="4"/>
      <c r="D182" s="4"/>
      <c r="E182" s="54">
        <v>334.76</v>
      </c>
      <c r="F182" s="54"/>
      <c r="G182" s="1"/>
      <c r="H182" s="1"/>
      <c r="I182" s="159" t="s">
        <v>528</v>
      </c>
      <c r="J182" s="34"/>
      <c r="K182" s="35"/>
    </row>
    <row r="183" spans="1:11" ht="15" customHeight="1">
      <c r="A183" s="159" t="s">
        <v>1573</v>
      </c>
      <c r="B183" s="122"/>
      <c r="C183" s="4"/>
      <c r="D183" s="4"/>
      <c r="E183" s="49">
        <v>189.49</v>
      </c>
      <c r="F183" s="54"/>
      <c r="G183" s="1"/>
      <c r="H183" s="1"/>
      <c r="I183" s="159" t="s">
        <v>529</v>
      </c>
      <c r="J183" s="34"/>
      <c r="K183" s="35"/>
    </row>
    <row r="184" spans="1:11" ht="15" customHeight="1">
      <c r="A184" s="5"/>
      <c r="B184" s="5"/>
      <c r="C184" s="4"/>
      <c r="D184" s="4"/>
      <c r="E184" s="54"/>
      <c r="F184" s="54"/>
      <c r="G184" s="1"/>
      <c r="H184" s="1"/>
      <c r="I184" s="4"/>
      <c r="J184" s="34"/>
      <c r="K184" s="35"/>
    </row>
    <row r="185" spans="1:11" ht="15" customHeight="1" thickBot="1">
      <c r="A185" s="47" t="s">
        <v>86</v>
      </c>
      <c r="B185" s="47"/>
      <c r="C185" s="4"/>
      <c r="D185" s="4"/>
      <c r="E185" s="23"/>
      <c r="F185" s="23"/>
      <c r="G185" s="55">
        <f>SUM(E182:E184)</f>
        <v>524.25</v>
      </c>
      <c r="H185" s="54"/>
      <c r="I185" s="4"/>
      <c r="J185" s="34"/>
      <c r="K185" s="35"/>
    </row>
    <row r="186" spans="1:11" ht="15" customHeight="1" thickTop="1">
      <c r="A186" s="47"/>
      <c r="B186" s="47"/>
      <c r="C186" s="4"/>
      <c r="D186" s="4"/>
      <c r="E186" s="23"/>
      <c r="F186" s="23"/>
      <c r="G186" s="54"/>
      <c r="H186" s="54"/>
      <c r="I186" s="4"/>
      <c r="J186" s="34"/>
      <c r="K186" s="35"/>
    </row>
    <row r="187" spans="1:11" ht="15" customHeight="1">
      <c r="A187" s="48" t="s">
        <v>140</v>
      </c>
      <c r="B187" s="4"/>
      <c r="C187" s="4"/>
      <c r="D187" s="4"/>
      <c r="E187" s="51"/>
      <c r="F187" s="51"/>
      <c r="G187" s="1"/>
      <c r="H187" s="1"/>
      <c r="I187" s="4"/>
      <c r="J187" s="38"/>
      <c r="K187" s="37"/>
    </row>
    <row r="188" spans="1:11" ht="15" customHeight="1">
      <c r="A188" s="159" t="s">
        <v>1574</v>
      </c>
      <c r="B188" s="122"/>
      <c r="C188" s="121"/>
      <c r="D188" s="4"/>
      <c r="E188" s="50">
        <v>11.8</v>
      </c>
      <c r="F188" s="50"/>
      <c r="G188" s="57"/>
      <c r="H188" s="1"/>
      <c r="I188" s="159" t="s">
        <v>1</v>
      </c>
      <c r="J188" s="38"/>
      <c r="K188" s="37"/>
    </row>
    <row r="189" spans="1:11" ht="15" customHeight="1">
      <c r="A189" s="159" t="s">
        <v>1575</v>
      </c>
      <c r="B189" s="122"/>
      <c r="C189" s="121"/>
      <c r="D189" s="4"/>
      <c r="E189" s="50">
        <v>5.9</v>
      </c>
      <c r="F189" s="50"/>
      <c r="G189" s="57"/>
      <c r="H189" s="1"/>
      <c r="I189" s="159" t="s">
        <v>1</v>
      </c>
      <c r="J189" s="38"/>
      <c r="K189" s="37"/>
    </row>
    <row r="190" spans="1:11" ht="15" customHeight="1">
      <c r="A190" s="159" t="s">
        <v>1576</v>
      </c>
      <c r="B190" s="122"/>
      <c r="C190" s="121"/>
      <c r="D190" s="4"/>
      <c r="E190" s="49">
        <v>16.03</v>
      </c>
      <c r="F190" s="50"/>
      <c r="G190" s="57"/>
      <c r="H190" s="1"/>
      <c r="I190" s="159" t="s">
        <v>78</v>
      </c>
      <c r="J190" s="38"/>
      <c r="K190" s="37"/>
    </row>
    <row r="191" spans="1:11" ht="15" customHeight="1">
      <c r="A191" s="4"/>
      <c r="B191" s="4"/>
      <c r="C191" s="4"/>
      <c r="D191" s="4"/>
      <c r="E191" s="50"/>
      <c r="F191" s="50"/>
      <c r="G191" s="57"/>
      <c r="H191" s="1"/>
      <c r="I191" s="4"/>
      <c r="J191" s="38"/>
      <c r="K191" s="37"/>
    </row>
    <row r="192" spans="1:11" ht="15" customHeight="1" thickBot="1">
      <c r="A192" s="47" t="s">
        <v>143</v>
      </c>
      <c r="B192" s="4"/>
      <c r="C192" s="4"/>
      <c r="D192" s="4"/>
      <c r="E192" s="50"/>
      <c r="F192" s="50"/>
      <c r="G192" s="68">
        <f>SUM(E188:E190)</f>
        <v>33.730000000000004</v>
      </c>
      <c r="H192" s="1"/>
      <c r="I192" s="4"/>
      <c r="J192" s="38"/>
      <c r="K192" s="37"/>
    </row>
    <row r="193" spans="1:11" ht="15" customHeight="1" thickTop="1">
      <c r="A193" s="47"/>
      <c r="B193" s="4"/>
      <c r="C193" s="4"/>
      <c r="D193" s="4"/>
      <c r="E193" s="50"/>
      <c r="F193" s="50"/>
      <c r="G193" s="86"/>
      <c r="H193" s="1"/>
      <c r="I193" s="4"/>
      <c r="J193" s="38"/>
      <c r="K193" s="37"/>
    </row>
    <row r="194" spans="1:11" ht="15" customHeight="1">
      <c r="A194" s="48" t="s">
        <v>1577</v>
      </c>
      <c r="B194" s="47"/>
      <c r="C194" s="4"/>
      <c r="D194" s="4"/>
      <c r="E194" s="23"/>
      <c r="F194" s="86"/>
      <c r="G194" s="86"/>
      <c r="H194" s="1"/>
      <c r="I194" s="4"/>
      <c r="J194" s="34"/>
      <c r="K194" s="41"/>
    </row>
    <row r="195" spans="1:11" ht="15" customHeight="1">
      <c r="A195" s="159" t="s">
        <v>1578</v>
      </c>
      <c r="B195" s="122"/>
      <c r="C195" s="123"/>
      <c r="D195" s="159"/>
      <c r="E195" s="49">
        <v>342.41</v>
      </c>
      <c r="F195" s="54"/>
      <c r="I195" s="172" t="s">
        <v>1579</v>
      </c>
      <c r="J195" s="34"/>
      <c r="K195" s="41"/>
    </row>
    <row r="196" spans="1:11" ht="15" customHeight="1">
      <c r="A196" s="4"/>
      <c r="B196" s="4"/>
      <c r="C196" s="3"/>
      <c r="D196" s="3"/>
      <c r="E196" s="53"/>
      <c r="F196" s="53"/>
      <c r="I196" s="13"/>
      <c r="J196" s="34"/>
      <c r="K196" s="41"/>
    </row>
    <row r="197" spans="1:11" ht="15" customHeight="1" thickBot="1">
      <c r="A197" s="47" t="s">
        <v>1580</v>
      </c>
      <c r="B197" s="47"/>
      <c r="C197" s="4"/>
      <c r="D197" s="4"/>
      <c r="E197" s="23"/>
      <c r="F197" s="60"/>
      <c r="G197" s="64">
        <f>SUM(E195:E195)</f>
        <v>342.41</v>
      </c>
      <c r="H197" s="25"/>
      <c r="I197" s="4"/>
      <c r="J197" s="34"/>
      <c r="K197" s="41"/>
    </row>
    <row r="198" spans="1:11" ht="15" customHeight="1" thickTop="1">
      <c r="A198" s="47"/>
      <c r="B198" s="47"/>
      <c r="C198" s="4"/>
      <c r="D198" s="4"/>
      <c r="E198" s="23"/>
      <c r="F198" s="60"/>
      <c r="G198" s="60"/>
      <c r="H198" s="25"/>
      <c r="I198" s="4"/>
      <c r="J198" s="34"/>
      <c r="K198" s="41"/>
    </row>
    <row r="199" spans="1:11" ht="15" customHeight="1">
      <c r="A199" s="48" t="s">
        <v>1581</v>
      </c>
      <c r="B199" s="47"/>
      <c r="C199" s="4"/>
      <c r="D199" s="4"/>
      <c r="E199" s="23"/>
      <c r="F199" s="86"/>
      <c r="G199" s="86"/>
      <c r="H199" s="1"/>
      <c r="I199" s="4"/>
      <c r="J199" s="34"/>
      <c r="K199" s="41"/>
    </row>
    <row r="200" spans="1:11" ht="15" customHeight="1">
      <c r="A200" s="159" t="s">
        <v>1582</v>
      </c>
      <c r="B200" s="122"/>
      <c r="C200" s="123"/>
      <c r="D200" s="159"/>
      <c r="E200" s="49">
        <v>597.85</v>
      </c>
      <c r="F200" s="54"/>
      <c r="I200" s="172" t="s">
        <v>1583</v>
      </c>
      <c r="J200" s="34"/>
      <c r="K200" s="41"/>
    </row>
    <row r="201" spans="1:11" ht="15" customHeight="1">
      <c r="A201" s="4"/>
      <c r="B201" s="4"/>
      <c r="C201" s="3"/>
      <c r="D201" s="3"/>
      <c r="E201" s="53"/>
      <c r="F201" s="53"/>
      <c r="I201" s="13"/>
      <c r="J201" s="34"/>
      <c r="K201" s="41"/>
    </row>
    <row r="202" spans="1:11" ht="15" customHeight="1" thickBot="1">
      <c r="A202" s="47" t="s">
        <v>1584</v>
      </c>
      <c r="B202" s="47"/>
      <c r="C202" s="4"/>
      <c r="D202" s="4"/>
      <c r="E202" s="23"/>
      <c r="F202" s="60"/>
      <c r="G202" s="64">
        <f>SUM(E200:E200)</f>
        <v>597.85</v>
      </c>
      <c r="H202" s="25"/>
      <c r="I202" s="4"/>
      <c r="J202" s="34"/>
      <c r="K202" s="41"/>
    </row>
    <row r="203" spans="1:11" ht="15" customHeight="1" thickTop="1">
      <c r="A203" s="47"/>
      <c r="B203" s="47"/>
      <c r="C203" s="4"/>
      <c r="D203" s="4"/>
      <c r="E203" s="23"/>
      <c r="F203" s="60"/>
      <c r="G203" s="60"/>
      <c r="H203" s="25"/>
      <c r="I203" s="4"/>
      <c r="J203" s="34"/>
      <c r="K203" s="41"/>
    </row>
    <row r="204" spans="1:11" ht="15" customHeight="1">
      <c r="A204" s="48" t="s">
        <v>177</v>
      </c>
      <c r="B204" s="47"/>
      <c r="C204" s="4"/>
      <c r="D204" s="4"/>
      <c r="E204" s="23"/>
      <c r="F204" s="86"/>
      <c r="G204" s="86"/>
      <c r="H204" s="1"/>
      <c r="I204" s="4"/>
      <c r="J204" s="34"/>
      <c r="K204" s="41"/>
    </row>
    <row r="205" spans="1:11" ht="15" customHeight="1">
      <c r="A205" s="159" t="s">
        <v>1471</v>
      </c>
      <c r="B205" s="122"/>
      <c r="C205" s="123"/>
      <c r="D205" s="159"/>
      <c r="E205" s="49">
        <v>152.06</v>
      </c>
      <c r="F205" s="54"/>
      <c r="I205" s="172" t="s">
        <v>1625</v>
      </c>
      <c r="J205" s="34"/>
      <c r="K205" s="41"/>
    </row>
    <row r="206" spans="1:11" ht="15" customHeight="1">
      <c r="A206" s="4"/>
      <c r="B206" s="4"/>
      <c r="C206" s="3"/>
      <c r="D206" s="3"/>
      <c r="E206" s="53"/>
      <c r="F206" s="53"/>
      <c r="I206" s="13"/>
      <c r="J206" s="34"/>
      <c r="K206" s="41"/>
    </row>
    <row r="207" spans="1:11" ht="15" customHeight="1" thickBot="1">
      <c r="A207" s="47" t="s">
        <v>1624</v>
      </c>
      <c r="B207" s="47"/>
      <c r="C207" s="4"/>
      <c r="D207" s="4"/>
      <c r="E207" s="23"/>
      <c r="F207" s="60"/>
      <c r="G207" s="64">
        <f>SUM(E205:E205)</f>
        <v>152.06</v>
      </c>
      <c r="H207" s="25"/>
      <c r="I207" s="4"/>
      <c r="J207" s="34"/>
      <c r="K207" s="41"/>
    </row>
    <row r="208" spans="1:11" ht="15" customHeight="1" thickTop="1">
      <c r="A208" s="47"/>
      <c r="B208" s="47"/>
      <c r="C208" s="4"/>
      <c r="D208" s="4"/>
      <c r="E208" s="23"/>
      <c r="F208" s="60"/>
      <c r="G208" s="60"/>
      <c r="H208" s="25"/>
      <c r="I208" s="4"/>
      <c r="J208" s="34"/>
      <c r="K208" s="41"/>
    </row>
    <row r="209" spans="1:11" ht="15" customHeight="1">
      <c r="A209" s="48" t="s">
        <v>94</v>
      </c>
      <c r="B209" s="47"/>
      <c r="C209" s="4"/>
      <c r="D209" s="4"/>
      <c r="E209" s="23"/>
      <c r="F209" s="86"/>
      <c r="G209" s="86"/>
      <c r="H209" s="1"/>
      <c r="I209" s="4"/>
      <c r="J209" s="34"/>
      <c r="K209" s="41"/>
    </row>
    <row r="210" spans="1:11" ht="15" customHeight="1">
      <c r="A210" s="159" t="s">
        <v>35</v>
      </c>
      <c r="B210" s="122"/>
      <c r="C210" s="123"/>
      <c r="D210" s="4"/>
      <c r="E210" s="49">
        <v>529.32</v>
      </c>
      <c r="F210" s="54"/>
      <c r="I210" s="172" t="s">
        <v>231</v>
      </c>
      <c r="J210" s="34"/>
      <c r="K210" s="41"/>
    </row>
    <row r="211" spans="1:11" ht="15" customHeight="1">
      <c r="A211" s="4"/>
      <c r="B211" s="4"/>
      <c r="C211" s="3"/>
      <c r="D211" s="3"/>
      <c r="E211" s="53"/>
      <c r="F211" s="53"/>
      <c r="I211" s="13"/>
      <c r="J211" s="34"/>
      <c r="K211" s="41"/>
    </row>
    <row r="212" spans="1:11" ht="15" customHeight="1" thickBot="1">
      <c r="A212" s="47" t="s">
        <v>130</v>
      </c>
      <c r="B212" s="47"/>
      <c r="C212" s="4"/>
      <c r="D212" s="4"/>
      <c r="E212" s="23"/>
      <c r="F212" s="60"/>
      <c r="G212" s="64">
        <f>SUM(E210:E210)</f>
        <v>529.32</v>
      </c>
      <c r="H212" s="25"/>
      <c r="I212" s="4"/>
      <c r="J212" s="34"/>
      <c r="K212" s="41"/>
    </row>
    <row r="213" spans="1:11" ht="15" customHeight="1" thickTop="1">
      <c r="A213" s="47"/>
      <c r="B213" s="47"/>
      <c r="C213" s="4"/>
      <c r="D213" s="4"/>
      <c r="E213" s="23"/>
      <c r="F213" s="60"/>
      <c r="G213" s="60"/>
      <c r="H213" s="25"/>
      <c r="I213" s="4"/>
      <c r="J213" s="34"/>
      <c r="K213" s="41"/>
    </row>
    <row r="214" spans="1:11" ht="15" customHeight="1">
      <c r="A214" s="48" t="s">
        <v>1647</v>
      </c>
      <c r="B214" s="5"/>
      <c r="C214" s="4"/>
      <c r="D214" s="4"/>
      <c r="E214" s="56"/>
      <c r="F214" s="56"/>
      <c r="G214" s="25"/>
      <c r="H214" s="25"/>
      <c r="I214" s="4"/>
      <c r="J214" s="34"/>
      <c r="K214" s="41"/>
    </row>
    <row r="215" spans="1:11" ht="15" customHeight="1">
      <c r="A215" s="166" t="s">
        <v>1648</v>
      </c>
      <c r="B215" s="122"/>
      <c r="C215" s="123"/>
      <c r="D215" s="166" t="s">
        <v>13</v>
      </c>
      <c r="E215" s="49">
        <v>1004.66</v>
      </c>
      <c r="F215" s="51"/>
      <c r="G215" s="1"/>
      <c r="H215" s="1"/>
      <c r="I215" s="159" t="s">
        <v>477</v>
      </c>
      <c r="J215" s="34"/>
      <c r="K215" s="41"/>
    </row>
    <row r="216" spans="1:11" ht="15" customHeight="1">
      <c r="A216" s="4"/>
      <c r="B216" s="4"/>
      <c r="C216" s="4"/>
      <c r="D216" s="4"/>
      <c r="E216" s="50"/>
      <c r="F216" s="51"/>
      <c r="G216" s="1"/>
      <c r="H216" s="1"/>
      <c r="I216" s="4"/>
      <c r="J216" s="34"/>
      <c r="K216" s="41"/>
    </row>
    <row r="217" spans="1:11" ht="15" customHeight="1" thickBot="1">
      <c r="A217" s="47" t="s">
        <v>1649</v>
      </c>
      <c r="B217" s="5"/>
      <c r="C217" s="4"/>
      <c r="D217" s="4"/>
      <c r="E217" s="56"/>
      <c r="F217" s="56"/>
      <c r="G217" s="96">
        <f>SUM(E215:E215)</f>
        <v>1004.66</v>
      </c>
      <c r="H217" s="1"/>
      <c r="I217" s="4"/>
      <c r="J217" s="34"/>
      <c r="K217" s="41"/>
    </row>
    <row r="218" spans="1:11" ht="15" customHeight="1" thickTop="1">
      <c r="A218" s="47"/>
      <c r="B218" s="47"/>
      <c r="C218" s="4"/>
      <c r="D218" s="4"/>
      <c r="E218" s="23"/>
      <c r="F218" s="60"/>
      <c r="G218" s="60"/>
      <c r="H218" s="25"/>
      <c r="I218" s="4"/>
      <c r="J218" s="34"/>
      <c r="K218" s="41"/>
    </row>
    <row r="219" spans="1:11" ht="15" customHeight="1">
      <c r="A219" s="48" t="s">
        <v>95</v>
      </c>
      <c r="B219" s="5"/>
      <c r="C219" s="4"/>
      <c r="D219" s="4"/>
      <c r="E219" s="56"/>
      <c r="F219" s="56"/>
      <c r="G219" s="25"/>
      <c r="H219" s="25"/>
      <c r="I219" s="4"/>
      <c r="J219" s="34"/>
      <c r="K219" s="41"/>
    </row>
    <row r="220" spans="1:11" ht="15" customHeight="1">
      <c r="A220" s="4" t="s">
        <v>161</v>
      </c>
      <c r="B220" s="122"/>
      <c r="C220" s="123"/>
      <c r="D220" s="4"/>
      <c r="E220" s="49">
        <v>3975.9</v>
      </c>
      <c r="F220" s="51"/>
      <c r="G220" s="1"/>
      <c r="H220" s="1"/>
      <c r="I220" s="159" t="s">
        <v>1585</v>
      </c>
      <c r="J220" s="11"/>
      <c r="K220" s="33"/>
    </row>
    <row r="221" spans="1:11" ht="15" customHeight="1">
      <c r="A221" s="4"/>
      <c r="B221" s="4"/>
      <c r="C221" s="4"/>
      <c r="D221" s="4"/>
      <c r="E221" s="50"/>
      <c r="F221" s="51"/>
      <c r="G221" s="1"/>
      <c r="H221" s="1"/>
      <c r="I221" s="4"/>
      <c r="J221" s="11"/>
      <c r="K221" s="33"/>
    </row>
    <row r="222" spans="1:11" ht="15" customHeight="1" thickBot="1">
      <c r="A222" s="47" t="s">
        <v>137</v>
      </c>
      <c r="B222" s="5"/>
      <c r="C222" s="4"/>
      <c r="D222" s="4"/>
      <c r="E222" s="56"/>
      <c r="F222" s="56"/>
      <c r="G222" s="96">
        <f>SUM(E220:E220)</f>
        <v>3975.9</v>
      </c>
      <c r="H222" s="1"/>
      <c r="I222" s="4"/>
      <c r="J222" s="11"/>
      <c r="K222" s="33"/>
    </row>
    <row r="223" spans="1:11" ht="15" customHeight="1" thickTop="1">
      <c r="A223" s="47"/>
      <c r="B223" s="5"/>
      <c r="C223" s="4"/>
      <c r="D223" s="4"/>
      <c r="E223" s="56"/>
      <c r="F223" s="56"/>
      <c r="H223" s="1"/>
      <c r="I223" s="4"/>
      <c r="J223" s="11"/>
      <c r="K223" s="33"/>
    </row>
    <row r="224" spans="1:11" ht="15" customHeight="1">
      <c r="A224" s="48" t="s">
        <v>1642</v>
      </c>
      <c r="B224" s="5"/>
      <c r="C224" s="4"/>
      <c r="D224" s="4"/>
      <c r="E224" s="56"/>
      <c r="F224" s="56"/>
      <c r="G224" s="25"/>
      <c r="H224" s="25"/>
      <c r="I224" s="4"/>
      <c r="J224" s="11"/>
      <c r="K224" s="33"/>
    </row>
    <row r="225" spans="1:11" ht="15" customHeight="1">
      <c r="A225" s="166" t="s">
        <v>1643</v>
      </c>
      <c r="B225" s="122"/>
      <c r="C225" s="123"/>
      <c r="D225" s="166" t="s">
        <v>13</v>
      </c>
      <c r="E225" s="49">
        <v>3681.59</v>
      </c>
      <c r="F225" s="51"/>
      <c r="G225" s="1"/>
      <c r="H225" s="1"/>
      <c r="I225" s="159" t="s">
        <v>1644</v>
      </c>
      <c r="J225" s="11"/>
      <c r="K225" s="33"/>
    </row>
    <row r="226" spans="1:11" ht="15" customHeight="1">
      <c r="A226" s="4"/>
      <c r="B226" s="4"/>
      <c r="C226" s="4"/>
      <c r="D226" s="4"/>
      <c r="E226" s="50"/>
      <c r="F226" s="51"/>
      <c r="G226" s="1"/>
      <c r="H226" s="1"/>
      <c r="I226" s="4"/>
      <c r="J226" s="11"/>
      <c r="K226" s="33"/>
    </row>
    <row r="227" spans="1:11" ht="15" customHeight="1" thickBot="1">
      <c r="A227" s="47" t="s">
        <v>1650</v>
      </c>
      <c r="B227" s="5"/>
      <c r="C227" s="4"/>
      <c r="D227" s="4"/>
      <c r="E227" s="56"/>
      <c r="F227" s="56"/>
      <c r="G227" s="96">
        <f>SUM(E225:E225)</f>
        <v>3681.59</v>
      </c>
      <c r="H227" s="1"/>
      <c r="I227" s="4"/>
      <c r="J227" s="11"/>
      <c r="K227" s="33"/>
    </row>
    <row r="228" spans="1:11" ht="15" customHeight="1" thickTop="1">
      <c r="A228" s="47"/>
      <c r="B228" s="5"/>
      <c r="C228" s="4"/>
      <c r="D228" s="4"/>
      <c r="E228" s="56"/>
      <c r="F228" s="56"/>
      <c r="H228" s="1"/>
      <c r="I228" s="4"/>
      <c r="J228" s="11"/>
      <c r="K228" s="33"/>
    </row>
    <row r="229" spans="1:10" ht="15" customHeight="1">
      <c r="A229" s="48" t="s">
        <v>96</v>
      </c>
      <c r="B229" s="5"/>
      <c r="C229" s="4"/>
      <c r="D229" s="4"/>
      <c r="E229" s="56"/>
      <c r="F229" s="56"/>
      <c r="H229" s="1"/>
      <c r="I229" s="4"/>
      <c r="J229" s="4"/>
    </row>
    <row r="230" spans="1:10" ht="15" customHeight="1">
      <c r="A230" s="159" t="s">
        <v>1586</v>
      </c>
      <c r="B230" s="122"/>
      <c r="C230" s="4"/>
      <c r="D230" s="159"/>
      <c r="E230" s="86">
        <v>3.26</v>
      </c>
      <c r="F230" s="57"/>
      <c r="I230" s="168" t="s">
        <v>933</v>
      </c>
      <c r="J230" s="4"/>
    </row>
    <row r="231" spans="1:10" ht="15" customHeight="1">
      <c r="A231" s="159" t="s">
        <v>1587</v>
      </c>
      <c r="B231" s="122"/>
      <c r="C231" s="4"/>
      <c r="D231" s="159"/>
      <c r="E231" s="86">
        <v>28.99</v>
      </c>
      <c r="F231" s="57"/>
      <c r="I231" s="168" t="s">
        <v>531</v>
      </c>
      <c r="J231" s="4"/>
    </row>
    <row r="232" spans="1:10" ht="15" customHeight="1">
      <c r="A232" s="159" t="s">
        <v>1588</v>
      </c>
      <c r="B232" s="122"/>
      <c r="C232" s="4"/>
      <c r="D232" s="4"/>
      <c r="E232" s="86">
        <v>13.12</v>
      </c>
      <c r="F232" s="57"/>
      <c r="I232" s="168" t="s">
        <v>1589</v>
      </c>
      <c r="J232" s="4"/>
    </row>
    <row r="233" spans="1:10" ht="15" customHeight="1">
      <c r="A233" s="159" t="s">
        <v>1590</v>
      </c>
      <c r="B233" s="122"/>
      <c r="C233" s="4"/>
      <c r="D233" s="4"/>
      <c r="E233" s="86">
        <v>15.16</v>
      </c>
      <c r="F233" s="57"/>
      <c r="I233" s="168" t="s">
        <v>164</v>
      </c>
      <c r="J233" s="4"/>
    </row>
    <row r="234" spans="1:10" ht="15" customHeight="1">
      <c r="A234" s="159" t="s">
        <v>1591</v>
      </c>
      <c r="B234" s="122"/>
      <c r="C234" s="4"/>
      <c r="D234" s="4"/>
      <c r="E234" s="86">
        <v>8.12</v>
      </c>
      <c r="F234" s="57"/>
      <c r="I234" s="168" t="s">
        <v>389</v>
      </c>
      <c r="J234" s="4"/>
    </row>
    <row r="235" spans="1:10" ht="15" customHeight="1">
      <c r="A235" s="159" t="s">
        <v>1592</v>
      </c>
      <c r="B235" s="122"/>
      <c r="C235" s="4"/>
      <c r="D235" s="4"/>
      <c r="E235" s="86">
        <v>17.16</v>
      </c>
      <c r="F235" s="57"/>
      <c r="I235" s="168" t="s">
        <v>1593</v>
      </c>
      <c r="J235" s="4"/>
    </row>
    <row r="236" spans="1:10" ht="15" customHeight="1">
      <c r="A236" s="159" t="s">
        <v>1594</v>
      </c>
      <c r="B236" s="122"/>
      <c r="C236" s="4"/>
      <c r="D236" s="4"/>
      <c r="E236" s="86">
        <v>56.38</v>
      </c>
      <c r="F236" s="57"/>
      <c r="I236" s="168" t="s">
        <v>1595</v>
      </c>
      <c r="J236" s="4"/>
    </row>
    <row r="237" spans="1:10" ht="15" customHeight="1">
      <c r="A237" s="159" t="s">
        <v>1596</v>
      </c>
      <c r="B237" s="122"/>
      <c r="C237" s="4"/>
      <c r="D237" s="4"/>
      <c r="E237" s="86">
        <v>26.38</v>
      </c>
      <c r="F237" s="57"/>
      <c r="I237" s="168" t="s">
        <v>374</v>
      </c>
      <c r="J237" s="4"/>
    </row>
    <row r="238" spans="1:10" ht="15" customHeight="1">
      <c r="A238" s="159" t="s">
        <v>1597</v>
      </c>
      <c r="B238" s="122"/>
      <c r="C238" s="4"/>
      <c r="D238" s="4"/>
      <c r="E238" s="86">
        <v>9</v>
      </c>
      <c r="F238" s="57"/>
      <c r="I238" s="168" t="s">
        <v>1598</v>
      </c>
      <c r="J238" s="4"/>
    </row>
    <row r="239" spans="1:10" ht="15" customHeight="1">
      <c r="A239" s="159" t="s">
        <v>1599</v>
      </c>
      <c r="B239" s="122"/>
      <c r="C239" s="4"/>
      <c r="D239" s="4"/>
      <c r="E239" s="86">
        <v>32.36</v>
      </c>
      <c r="F239" s="57"/>
      <c r="I239" s="168" t="s">
        <v>1600</v>
      </c>
      <c r="J239" s="4"/>
    </row>
    <row r="240" spans="1:10" ht="15" customHeight="1">
      <c r="A240" s="159" t="s">
        <v>1637</v>
      </c>
      <c r="B240" s="122"/>
      <c r="C240" s="4"/>
      <c r="D240" s="166" t="s">
        <v>13</v>
      </c>
      <c r="E240" s="65">
        <v>3.42</v>
      </c>
      <c r="F240" s="57"/>
      <c r="I240" s="168" t="s">
        <v>1638</v>
      </c>
      <c r="J240" s="4"/>
    </row>
    <row r="241" spans="1:13" ht="15" customHeight="1">
      <c r="A241" s="4"/>
      <c r="B241" s="4"/>
      <c r="C241" s="4"/>
      <c r="D241" s="4"/>
      <c r="E241" s="57"/>
      <c r="F241" s="57"/>
      <c r="G241" s="1"/>
      <c r="H241" s="1"/>
      <c r="I241" s="33"/>
      <c r="J241" s="4"/>
      <c r="K241" s="9"/>
      <c r="M241" s="23"/>
    </row>
    <row r="242" spans="1:13" ht="15" customHeight="1" thickBot="1">
      <c r="A242" s="47" t="s">
        <v>131</v>
      </c>
      <c r="B242" s="47"/>
      <c r="C242" s="4"/>
      <c r="D242" s="4"/>
      <c r="E242" s="23"/>
      <c r="F242" s="86"/>
      <c r="G242" s="68">
        <f>SUM(E230:E240)</f>
        <v>213.35</v>
      </c>
      <c r="H242" s="1"/>
      <c r="I242" s="33"/>
      <c r="J242" s="4"/>
      <c r="K242" s="9"/>
      <c r="M242" s="23"/>
    </row>
    <row r="243" spans="1:13" ht="15" customHeight="1" thickTop="1">
      <c r="A243" s="47"/>
      <c r="B243" s="47"/>
      <c r="C243" s="4"/>
      <c r="D243" s="4"/>
      <c r="E243" s="23"/>
      <c r="F243" s="86"/>
      <c r="G243" s="86"/>
      <c r="H243" s="1"/>
      <c r="I243" s="33"/>
      <c r="J243" s="4"/>
      <c r="K243" s="9"/>
      <c r="M243" s="23"/>
    </row>
    <row r="244" spans="1:13" ht="15" customHeight="1">
      <c r="A244" s="48" t="s">
        <v>797</v>
      </c>
      <c r="B244" s="5"/>
      <c r="C244" s="4"/>
      <c r="D244" s="4"/>
      <c r="E244" s="56"/>
      <c r="F244" s="56"/>
      <c r="G244" s="25"/>
      <c r="H244" s="25"/>
      <c r="I244" s="4"/>
      <c r="J244" s="4"/>
      <c r="K244" s="9"/>
      <c r="M244" s="23"/>
    </row>
    <row r="245" spans="1:13" ht="15" customHeight="1">
      <c r="A245" s="159" t="s">
        <v>1601</v>
      </c>
      <c r="B245" s="5"/>
      <c r="C245" s="4"/>
      <c r="D245" s="4"/>
      <c r="E245" s="56">
        <v>1744.74</v>
      </c>
      <c r="F245" s="56"/>
      <c r="G245" s="25"/>
      <c r="H245" s="25"/>
      <c r="I245" s="159" t="s">
        <v>1602</v>
      </c>
      <c r="J245" s="4"/>
      <c r="K245" s="9"/>
      <c r="M245" s="23"/>
    </row>
    <row r="246" spans="1:13" ht="15" customHeight="1">
      <c r="A246" s="159" t="s">
        <v>1603</v>
      </c>
      <c r="B246" s="122"/>
      <c r="C246" s="123"/>
      <c r="D246" s="4"/>
      <c r="E246" s="49">
        <v>1033.92</v>
      </c>
      <c r="F246" s="51"/>
      <c r="G246" s="1"/>
      <c r="H246" s="1"/>
      <c r="I246" s="159" t="s">
        <v>1604</v>
      </c>
      <c r="J246" s="4"/>
      <c r="K246" s="9"/>
      <c r="M246" s="23"/>
    </row>
    <row r="247" spans="1:13" ht="15" customHeight="1">
      <c r="A247" s="4"/>
      <c r="B247" s="4"/>
      <c r="C247" s="4"/>
      <c r="D247" s="4"/>
      <c r="E247" s="50"/>
      <c r="F247" s="51"/>
      <c r="G247" s="1"/>
      <c r="H247" s="1"/>
      <c r="I247" s="4"/>
      <c r="J247" s="4"/>
      <c r="K247" s="9"/>
      <c r="M247" s="23"/>
    </row>
    <row r="248" spans="1:13" ht="15" customHeight="1" thickBot="1">
      <c r="A248" s="47" t="s">
        <v>799</v>
      </c>
      <c r="B248" s="5"/>
      <c r="C248" s="4"/>
      <c r="D248" s="4"/>
      <c r="E248" s="56"/>
      <c r="F248" s="56"/>
      <c r="G248" s="96">
        <f>SUM(E245:E246)</f>
        <v>2778.66</v>
      </c>
      <c r="H248" s="1"/>
      <c r="I248" s="4"/>
      <c r="J248" s="4"/>
      <c r="K248" s="9"/>
      <c r="M248" s="23"/>
    </row>
    <row r="249" spans="1:13" ht="15" customHeight="1" thickTop="1">
      <c r="A249" s="47"/>
      <c r="B249" s="47"/>
      <c r="C249" s="4"/>
      <c r="D249" s="4"/>
      <c r="E249" s="23"/>
      <c r="F249" s="86"/>
      <c r="G249" s="86"/>
      <c r="H249" s="1"/>
      <c r="I249" s="33"/>
      <c r="J249" s="4"/>
      <c r="K249" s="9"/>
      <c r="M249" s="23"/>
    </row>
    <row r="250" spans="1:13" ht="15" customHeight="1">
      <c r="A250" s="48" t="s">
        <v>217</v>
      </c>
      <c r="B250" s="5"/>
      <c r="C250" s="4"/>
      <c r="D250" s="4"/>
      <c r="E250" s="56"/>
      <c r="F250" s="56"/>
      <c r="G250" s="25"/>
      <c r="H250" s="25"/>
      <c r="I250" s="4"/>
      <c r="J250" s="4"/>
      <c r="K250" s="9"/>
      <c r="M250" s="23"/>
    </row>
    <row r="251" spans="1:13" ht="15" customHeight="1">
      <c r="A251" s="159" t="s">
        <v>1639</v>
      </c>
      <c r="B251" s="5"/>
      <c r="C251" s="4"/>
      <c r="D251" s="166" t="s">
        <v>13</v>
      </c>
      <c r="E251" s="56">
        <v>285.83</v>
      </c>
      <c r="F251" s="56"/>
      <c r="G251" s="25"/>
      <c r="H251" s="25"/>
      <c r="I251" s="159" t="s">
        <v>1640</v>
      </c>
      <c r="J251" s="4"/>
      <c r="K251" s="9"/>
      <c r="M251" s="23"/>
    </row>
    <row r="252" spans="1:13" ht="15" customHeight="1">
      <c r="A252" s="159" t="s">
        <v>1641</v>
      </c>
      <c r="B252" s="122"/>
      <c r="C252" s="123"/>
      <c r="D252" s="166" t="s">
        <v>13</v>
      </c>
      <c r="E252" s="49">
        <v>1223.77</v>
      </c>
      <c r="F252" s="51"/>
      <c r="G252" s="1"/>
      <c r="H252" s="1"/>
      <c r="I252" s="159" t="s">
        <v>21</v>
      </c>
      <c r="J252" s="4"/>
      <c r="K252" s="9"/>
      <c r="M252" s="23"/>
    </row>
    <row r="253" spans="1:13" ht="15" customHeight="1">
      <c r="A253" s="4"/>
      <c r="B253" s="4"/>
      <c r="C253" s="4"/>
      <c r="D253" s="4"/>
      <c r="E253" s="50"/>
      <c r="F253" s="51"/>
      <c r="G253" s="1"/>
      <c r="H253" s="1"/>
      <c r="I253" s="4"/>
      <c r="J253" s="4"/>
      <c r="K253" s="9"/>
      <c r="M253" s="23"/>
    </row>
    <row r="254" spans="1:13" ht="15" customHeight="1" thickBot="1">
      <c r="A254" s="47" t="s">
        <v>218</v>
      </c>
      <c r="B254" s="5"/>
      <c r="C254" s="4"/>
      <c r="D254" s="4"/>
      <c r="E254" s="56"/>
      <c r="F254" s="56"/>
      <c r="G254" s="96">
        <f>SUM(E251:E252)</f>
        <v>1509.6</v>
      </c>
      <c r="H254" s="1"/>
      <c r="I254" s="4"/>
      <c r="J254" s="4"/>
      <c r="K254" s="9"/>
      <c r="M254" s="23"/>
    </row>
    <row r="255" spans="1:13" ht="15" customHeight="1" thickTop="1">
      <c r="A255" s="47"/>
      <c r="B255" s="47"/>
      <c r="C255" s="4"/>
      <c r="D255" s="4"/>
      <c r="E255" s="23"/>
      <c r="F255" s="86"/>
      <c r="G255" s="86"/>
      <c r="H255" s="1"/>
      <c r="I255" s="33"/>
      <c r="J255" s="4"/>
      <c r="K255" s="9"/>
      <c r="M255" s="23"/>
    </row>
    <row r="256" spans="1:13" ht="15" customHeight="1">
      <c r="A256" s="48" t="s">
        <v>425</v>
      </c>
      <c r="B256" s="5"/>
      <c r="C256" s="4"/>
      <c r="D256" s="4"/>
      <c r="E256" s="56"/>
      <c r="F256" s="56"/>
      <c r="G256" s="25"/>
      <c r="H256" s="25"/>
      <c r="I256" s="4"/>
      <c r="J256" s="4"/>
      <c r="K256" s="9"/>
      <c r="M256" s="23"/>
    </row>
    <row r="257" spans="1:13" ht="15" customHeight="1">
      <c r="A257" s="159" t="s">
        <v>1538</v>
      </c>
      <c r="B257" s="122"/>
      <c r="C257" s="123"/>
      <c r="D257" s="4"/>
      <c r="E257" s="49">
        <v>30.59</v>
      </c>
      <c r="F257" s="51"/>
      <c r="G257" s="1"/>
      <c r="H257" s="1"/>
      <c r="I257" s="159" t="s">
        <v>1605</v>
      </c>
      <c r="J257" s="4"/>
      <c r="K257" s="9"/>
      <c r="M257" s="23"/>
    </row>
    <row r="258" spans="1:13" ht="15" customHeight="1">
      <c r="A258" s="4"/>
      <c r="B258" s="4"/>
      <c r="C258" s="4"/>
      <c r="D258" s="4"/>
      <c r="E258" s="50"/>
      <c r="F258" s="51"/>
      <c r="G258" s="1"/>
      <c r="H258" s="1"/>
      <c r="I258" s="4"/>
      <c r="J258" s="4"/>
      <c r="K258" s="9"/>
      <c r="M258" s="23"/>
    </row>
    <row r="259" spans="1:13" ht="15" customHeight="1" thickBot="1">
      <c r="A259" s="47" t="s">
        <v>426</v>
      </c>
      <c r="B259" s="5"/>
      <c r="C259" s="4"/>
      <c r="D259" s="4"/>
      <c r="E259" s="56"/>
      <c r="F259" s="56"/>
      <c r="G259" s="96">
        <f>SUM(E257:E257)</f>
        <v>30.59</v>
      </c>
      <c r="H259" s="1"/>
      <c r="I259" s="4"/>
      <c r="J259" s="4"/>
      <c r="K259" s="9"/>
      <c r="M259" s="23"/>
    </row>
    <row r="260" spans="1:13" ht="15" customHeight="1" thickTop="1">
      <c r="A260" s="47"/>
      <c r="B260" s="47"/>
      <c r="C260" s="4"/>
      <c r="D260" s="4"/>
      <c r="E260" s="23"/>
      <c r="F260" s="86"/>
      <c r="G260" s="86"/>
      <c r="H260" s="1"/>
      <c r="I260" s="33"/>
      <c r="J260" s="4"/>
      <c r="K260" s="9"/>
      <c r="M260" s="23"/>
    </row>
    <row r="261" spans="1:13" ht="15" customHeight="1">
      <c r="A261" s="48" t="s">
        <v>1447</v>
      </c>
      <c r="B261" s="5"/>
      <c r="C261" s="4"/>
      <c r="D261" s="4"/>
      <c r="E261" s="56"/>
      <c r="F261" s="56"/>
      <c r="G261" s="25"/>
      <c r="H261" s="25"/>
      <c r="I261" s="4"/>
      <c r="J261" s="4"/>
      <c r="K261" s="9"/>
      <c r="M261" s="23"/>
    </row>
    <row r="262" spans="1:13" ht="15" customHeight="1">
      <c r="A262" s="159" t="s">
        <v>1539</v>
      </c>
      <c r="B262" s="122"/>
      <c r="C262" s="123"/>
      <c r="D262" s="4"/>
      <c r="E262" s="49">
        <v>2400</v>
      </c>
      <c r="F262" s="51"/>
      <c r="G262" s="1"/>
      <c r="H262" s="1"/>
      <c r="I262" s="159" t="s">
        <v>1512</v>
      </c>
      <c r="J262" s="4"/>
      <c r="K262" s="9"/>
      <c r="M262" s="23"/>
    </row>
    <row r="263" spans="1:13" ht="15" customHeight="1">
      <c r="A263" s="4"/>
      <c r="B263" s="4"/>
      <c r="C263" s="4"/>
      <c r="D263" s="4"/>
      <c r="E263" s="50"/>
      <c r="F263" s="51"/>
      <c r="G263" s="1"/>
      <c r="H263" s="1"/>
      <c r="I263" s="4"/>
      <c r="J263" s="4"/>
      <c r="K263" s="9"/>
      <c r="M263" s="23"/>
    </row>
    <row r="264" spans="1:13" ht="15" customHeight="1" thickBot="1">
      <c r="A264" s="47" t="s">
        <v>1540</v>
      </c>
      <c r="B264" s="5"/>
      <c r="C264" s="4"/>
      <c r="D264" s="4"/>
      <c r="E264" s="56"/>
      <c r="F264" s="56"/>
      <c r="G264" s="96">
        <f>SUM(E262:E262)</f>
        <v>2400</v>
      </c>
      <c r="H264" s="1"/>
      <c r="I264" s="4"/>
      <c r="J264" s="4"/>
      <c r="K264" s="9"/>
      <c r="M264" s="23"/>
    </row>
    <row r="265" spans="1:13" ht="15" customHeight="1" thickTop="1">
      <c r="A265" s="47"/>
      <c r="B265" s="47"/>
      <c r="C265" s="4"/>
      <c r="D265" s="4"/>
      <c r="E265" s="23"/>
      <c r="F265" s="86"/>
      <c r="G265" s="86"/>
      <c r="H265" s="1"/>
      <c r="I265" s="33"/>
      <c r="J265" s="4"/>
      <c r="K265" s="9"/>
      <c r="M265" s="23"/>
    </row>
    <row r="266" spans="1:13" ht="15" customHeight="1">
      <c r="A266" s="48" t="s">
        <v>368</v>
      </c>
      <c r="B266" s="5"/>
      <c r="C266" s="4"/>
      <c r="D266" s="4"/>
      <c r="E266" s="56"/>
      <c r="F266" s="56"/>
      <c r="G266" s="25"/>
      <c r="H266" s="25"/>
      <c r="I266" s="4"/>
      <c r="J266" s="4"/>
      <c r="K266" s="9"/>
      <c r="M266" s="23"/>
    </row>
    <row r="267" spans="1:13" ht="15" customHeight="1">
      <c r="A267" s="159" t="s">
        <v>1606</v>
      </c>
      <c r="B267" s="122"/>
      <c r="C267" s="123"/>
      <c r="D267" s="4"/>
      <c r="E267" s="49">
        <v>225.62</v>
      </c>
      <c r="F267" s="51"/>
      <c r="G267" s="1"/>
      <c r="H267" s="1"/>
      <c r="I267" s="159" t="s">
        <v>1607</v>
      </c>
      <c r="J267" s="4"/>
      <c r="K267" s="9"/>
      <c r="M267" s="23"/>
    </row>
    <row r="268" spans="1:13" ht="15" customHeight="1">
      <c r="A268" s="4"/>
      <c r="B268" s="4"/>
      <c r="C268" s="4"/>
      <c r="D268" s="4"/>
      <c r="E268" s="50"/>
      <c r="F268" s="51"/>
      <c r="G268" s="1"/>
      <c r="H268" s="1"/>
      <c r="I268" s="4"/>
      <c r="J268" s="4"/>
      <c r="K268" s="9"/>
      <c r="M268" s="23"/>
    </row>
    <row r="269" spans="1:13" ht="15" customHeight="1" thickBot="1">
      <c r="A269" s="47" t="s">
        <v>407</v>
      </c>
      <c r="B269" s="5"/>
      <c r="C269" s="4"/>
      <c r="D269" s="4"/>
      <c r="E269" s="56"/>
      <c r="F269" s="56"/>
      <c r="G269" s="96">
        <f>SUM(E267:E267)</f>
        <v>225.62</v>
      </c>
      <c r="H269" s="1"/>
      <c r="I269" s="4"/>
      <c r="J269" s="4"/>
      <c r="K269" s="9"/>
      <c r="M269" s="23"/>
    </row>
    <row r="270" spans="1:13" ht="15" customHeight="1" thickTop="1">
      <c r="A270" s="47"/>
      <c r="B270" s="47"/>
      <c r="C270" s="4"/>
      <c r="D270" s="4"/>
      <c r="E270" s="23"/>
      <c r="F270" s="86"/>
      <c r="G270" s="86"/>
      <c r="H270" s="1"/>
      <c r="I270" s="33"/>
      <c r="J270" s="4"/>
      <c r="K270" s="9"/>
      <c r="M270" s="23"/>
    </row>
    <row r="271" spans="1:12" ht="15" customHeight="1">
      <c r="A271" s="48" t="s">
        <v>158</v>
      </c>
      <c r="B271" s="4"/>
      <c r="C271" s="4"/>
      <c r="D271" s="4"/>
      <c r="E271" s="51"/>
      <c r="F271" s="51"/>
      <c r="G271" s="1"/>
      <c r="H271" s="1"/>
      <c r="I271" s="4"/>
      <c r="J271" s="34"/>
      <c r="K271" s="9"/>
      <c r="L271" s="29"/>
    </row>
    <row r="272" spans="1:12" ht="15" customHeight="1">
      <c r="A272" s="159" t="s">
        <v>1608</v>
      </c>
      <c r="B272" s="122"/>
      <c r="C272" s="124"/>
      <c r="D272" s="4"/>
      <c r="E272" s="54">
        <v>63.86</v>
      </c>
      <c r="F272" s="51"/>
      <c r="G272" s="1"/>
      <c r="H272" s="1"/>
      <c r="I272" s="159" t="s">
        <v>524</v>
      </c>
      <c r="J272" s="34"/>
      <c r="K272" s="9"/>
      <c r="L272" s="29"/>
    </row>
    <row r="273" spans="1:12" ht="15" customHeight="1">
      <c r="A273" s="159" t="s">
        <v>1621</v>
      </c>
      <c r="B273" s="122"/>
      <c r="C273" s="124"/>
      <c r="D273" s="4"/>
      <c r="E273" s="54">
        <v>124.48</v>
      </c>
      <c r="F273" s="51"/>
      <c r="G273" s="1"/>
      <c r="H273" s="1"/>
      <c r="I273" s="159" t="s">
        <v>697</v>
      </c>
      <c r="J273" s="34"/>
      <c r="K273" s="9"/>
      <c r="L273" s="29"/>
    </row>
    <row r="274" spans="1:12" ht="15" customHeight="1">
      <c r="A274" s="159" t="s">
        <v>1609</v>
      </c>
      <c r="B274" s="122"/>
      <c r="C274" s="124"/>
      <c r="D274" s="159"/>
      <c r="E274" s="54">
        <v>20</v>
      </c>
      <c r="F274" s="51"/>
      <c r="G274" s="1"/>
      <c r="H274" s="1"/>
      <c r="I274" s="159" t="s">
        <v>524</v>
      </c>
      <c r="J274" s="34"/>
      <c r="K274" s="9"/>
      <c r="L274" s="29"/>
    </row>
    <row r="275" spans="1:12" ht="15" customHeight="1">
      <c r="A275" s="159" t="s">
        <v>1610</v>
      </c>
      <c r="B275" s="122"/>
      <c r="C275" s="124"/>
      <c r="D275" s="4"/>
      <c r="E275" s="54">
        <v>384.99</v>
      </c>
      <c r="F275" s="51"/>
      <c r="G275" s="1"/>
      <c r="H275" s="1"/>
      <c r="I275" s="159" t="s">
        <v>1611</v>
      </c>
      <c r="J275" s="34"/>
      <c r="K275" s="9"/>
      <c r="L275" s="29"/>
    </row>
    <row r="276" spans="1:12" ht="15" customHeight="1">
      <c r="A276" s="159" t="s">
        <v>1612</v>
      </c>
      <c r="B276" s="122"/>
      <c r="C276" s="124"/>
      <c r="D276" s="4"/>
      <c r="E276" s="54">
        <v>32.61</v>
      </c>
      <c r="F276" s="51"/>
      <c r="G276" s="1"/>
      <c r="H276" s="1"/>
      <c r="I276" s="159" t="s">
        <v>464</v>
      </c>
      <c r="J276" s="34"/>
      <c r="K276" s="9"/>
      <c r="L276" s="29"/>
    </row>
    <row r="277" spans="1:12" ht="15" customHeight="1">
      <c r="A277" s="159" t="s">
        <v>1645</v>
      </c>
      <c r="B277" s="122"/>
      <c r="C277" s="124"/>
      <c r="D277" s="4"/>
      <c r="E277" s="54">
        <v>9.99</v>
      </c>
      <c r="F277" s="51"/>
      <c r="G277" s="1"/>
      <c r="H277" s="1"/>
      <c r="I277" s="159" t="s">
        <v>1500</v>
      </c>
      <c r="J277" s="34"/>
      <c r="K277" s="9"/>
      <c r="L277" s="29"/>
    </row>
    <row r="278" spans="1:12" ht="15" customHeight="1">
      <c r="A278" s="159" t="s">
        <v>1613</v>
      </c>
      <c r="B278" s="122"/>
      <c r="C278" s="124"/>
      <c r="D278" s="4"/>
      <c r="E278" s="54">
        <v>250</v>
      </c>
      <c r="F278" s="51"/>
      <c r="G278" s="1"/>
      <c r="H278" s="1"/>
      <c r="I278" s="159" t="s">
        <v>477</v>
      </c>
      <c r="J278" s="34"/>
      <c r="K278" s="9"/>
      <c r="L278" s="29"/>
    </row>
    <row r="279" spans="1:12" ht="15" customHeight="1">
      <c r="A279" s="159" t="s">
        <v>1614</v>
      </c>
      <c r="B279" s="122"/>
      <c r="C279" s="124"/>
      <c r="D279" s="4"/>
      <c r="E279" s="54">
        <v>118.75</v>
      </c>
      <c r="F279" s="51"/>
      <c r="G279" s="1"/>
      <c r="H279" s="1"/>
      <c r="I279" s="159" t="s">
        <v>537</v>
      </c>
      <c r="J279" s="34"/>
      <c r="K279" s="9"/>
      <c r="L279" s="29"/>
    </row>
    <row r="280" spans="1:12" ht="15" customHeight="1">
      <c r="A280" s="159" t="s">
        <v>1615</v>
      </c>
      <c r="B280" s="122"/>
      <c r="C280" s="124"/>
      <c r="D280" s="4"/>
      <c r="E280" s="54">
        <v>719.96</v>
      </c>
      <c r="F280" s="51"/>
      <c r="G280" s="1"/>
      <c r="H280" s="1"/>
      <c r="I280" s="159" t="s">
        <v>1616</v>
      </c>
      <c r="J280" s="34"/>
      <c r="K280" s="9"/>
      <c r="L280" s="29"/>
    </row>
    <row r="281" spans="1:12" ht="15" customHeight="1">
      <c r="A281" s="159" t="s">
        <v>1617</v>
      </c>
      <c r="B281" s="122"/>
      <c r="C281" s="124"/>
      <c r="D281" s="4"/>
      <c r="E281" s="54">
        <v>191.95</v>
      </c>
      <c r="F281" s="51"/>
      <c r="G281" s="1"/>
      <c r="H281" s="1"/>
      <c r="I281" s="159" t="s">
        <v>537</v>
      </c>
      <c r="J281" s="34"/>
      <c r="K281" s="9"/>
      <c r="L281" s="29"/>
    </row>
    <row r="282" spans="1:12" ht="15" customHeight="1">
      <c r="A282" s="159" t="s">
        <v>1617</v>
      </c>
      <c r="B282" s="122"/>
      <c r="C282" s="124"/>
      <c r="D282" s="4"/>
      <c r="E282" s="54">
        <v>67.19</v>
      </c>
      <c r="F282" s="51"/>
      <c r="G282" s="1"/>
      <c r="H282" s="1"/>
      <c r="I282" s="159" t="s">
        <v>1618</v>
      </c>
      <c r="J282" s="34"/>
      <c r="K282" s="9"/>
      <c r="L282" s="29"/>
    </row>
    <row r="283" spans="1:12" ht="15" customHeight="1">
      <c r="A283" s="159" t="s">
        <v>1619</v>
      </c>
      <c r="B283" s="122"/>
      <c r="C283" s="124"/>
      <c r="D283" s="4"/>
      <c r="E283" s="54">
        <v>38.85</v>
      </c>
      <c r="F283" s="51"/>
      <c r="G283" s="1"/>
      <c r="H283" s="1"/>
      <c r="I283" s="159" t="s">
        <v>524</v>
      </c>
      <c r="J283" s="34"/>
      <c r="K283" s="9"/>
      <c r="L283" s="29"/>
    </row>
    <row r="284" spans="1:12" ht="15" customHeight="1">
      <c r="A284" s="159" t="s">
        <v>1620</v>
      </c>
      <c r="B284" s="122"/>
      <c r="C284" s="124"/>
      <c r="D284" s="4"/>
      <c r="E284" s="49">
        <v>3.61</v>
      </c>
      <c r="F284" s="51"/>
      <c r="G284" s="1"/>
      <c r="H284" s="1"/>
      <c r="I284" s="159" t="s">
        <v>39</v>
      </c>
      <c r="J284" s="34"/>
      <c r="K284" s="9"/>
      <c r="L284" s="29"/>
    </row>
    <row r="285" spans="1:12" ht="15" customHeight="1">
      <c r="A285" s="4"/>
      <c r="B285" s="4"/>
      <c r="C285" s="4"/>
      <c r="D285" s="4"/>
      <c r="E285" s="51"/>
      <c r="F285" s="51"/>
      <c r="G285" s="1"/>
      <c r="H285" s="1"/>
      <c r="I285" s="4"/>
      <c r="J285" s="34"/>
      <c r="K285" s="9"/>
      <c r="L285" s="29"/>
    </row>
    <row r="286" spans="1:12" ht="15" customHeight="1" thickBot="1">
      <c r="A286" s="47" t="s">
        <v>159</v>
      </c>
      <c r="B286" s="5"/>
      <c r="C286" s="4"/>
      <c r="D286" s="4"/>
      <c r="E286" s="52"/>
      <c r="F286" s="52"/>
      <c r="G286" s="44">
        <f>SUM(E272:E285)</f>
        <v>2026.24</v>
      </c>
      <c r="H286" s="32"/>
      <c r="I286" s="4"/>
      <c r="J286" s="34"/>
      <c r="K286" s="9"/>
      <c r="L286" s="29"/>
    </row>
    <row r="287" spans="1:12" ht="15" customHeight="1" thickTop="1">
      <c r="A287" s="47"/>
      <c r="B287" s="5"/>
      <c r="C287" s="4"/>
      <c r="D287" s="4"/>
      <c r="E287" s="52"/>
      <c r="F287" s="52"/>
      <c r="G287" s="28"/>
      <c r="H287" s="32"/>
      <c r="I287" s="4"/>
      <c r="J287" s="34"/>
      <c r="K287" s="9"/>
      <c r="L287" s="29"/>
    </row>
    <row r="288" spans="1:12" ht="15" customHeight="1">
      <c r="A288" s="48" t="s">
        <v>40</v>
      </c>
      <c r="B288" s="47"/>
      <c r="C288" s="4"/>
      <c r="D288" s="4"/>
      <c r="E288" s="23"/>
      <c r="F288" s="54"/>
      <c r="G288" s="54"/>
      <c r="H288" s="1"/>
      <c r="I288" s="23"/>
      <c r="J288" s="34"/>
      <c r="K288" s="9"/>
      <c r="L288" s="29"/>
    </row>
    <row r="289" spans="1:12" ht="15" customHeight="1">
      <c r="A289" s="4" t="s">
        <v>41</v>
      </c>
      <c r="B289" s="122"/>
      <c r="C289" s="4"/>
      <c r="D289" s="159"/>
      <c r="E289" s="98">
        <v>2094.17</v>
      </c>
      <c r="F289" s="54"/>
      <c r="G289" s="54"/>
      <c r="H289" s="1"/>
      <c r="I289" s="23" t="s">
        <v>43</v>
      </c>
      <c r="J289" s="34"/>
      <c r="K289" s="9"/>
      <c r="L289" s="29"/>
    </row>
    <row r="290" spans="1:12" ht="15" customHeight="1">
      <c r="A290" s="4" t="s">
        <v>42</v>
      </c>
      <c r="B290" s="122"/>
      <c r="C290" s="4"/>
      <c r="D290" s="159"/>
      <c r="E290" s="99">
        <v>1670.29</v>
      </c>
      <c r="F290" s="54"/>
      <c r="G290" s="54"/>
      <c r="H290" s="1"/>
      <c r="I290" s="23" t="s">
        <v>44</v>
      </c>
      <c r="J290" s="34"/>
      <c r="K290" s="9"/>
      <c r="L290" s="29"/>
    </row>
    <row r="291" spans="1:12" ht="15" customHeight="1">
      <c r="A291" s="47"/>
      <c r="B291" s="47"/>
      <c r="C291" s="4"/>
      <c r="D291" s="4"/>
      <c r="E291" s="23"/>
      <c r="F291" s="54"/>
      <c r="G291" s="54"/>
      <c r="H291" s="1"/>
      <c r="I291" s="23"/>
      <c r="J291" s="34"/>
      <c r="K291" s="9"/>
      <c r="L291" s="29"/>
    </row>
    <row r="292" spans="1:12" ht="15" customHeight="1" thickBot="1">
      <c r="A292" s="47" t="s">
        <v>45</v>
      </c>
      <c r="B292" s="47"/>
      <c r="C292" s="4"/>
      <c r="D292" s="4"/>
      <c r="E292" s="23"/>
      <c r="F292" s="54"/>
      <c r="G292" s="55">
        <f>SUM(E289:E290)</f>
        <v>3764.46</v>
      </c>
      <c r="H292" s="1"/>
      <c r="I292" s="23"/>
      <c r="J292" s="34"/>
      <c r="K292" s="9"/>
      <c r="L292" s="29"/>
    </row>
    <row r="293" spans="1:12" ht="15" customHeight="1" thickTop="1">
      <c r="A293" s="47"/>
      <c r="B293" s="47"/>
      <c r="C293" s="4"/>
      <c r="D293" s="4"/>
      <c r="E293" s="23"/>
      <c r="F293" s="54"/>
      <c r="G293" s="54"/>
      <c r="H293" s="1"/>
      <c r="I293" s="23"/>
      <c r="J293" s="34"/>
      <c r="K293" s="9"/>
      <c r="L293" s="29"/>
    </row>
    <row r="294" spans="1:12" ht="15" customHeight="1">
      <c r="A294" s="89" t="s">
        <v>408</v>
      </c>
      <c r="B294" s="47"/>
      <c r="C294" s="4"/>
      <c r="D294" s="4"/>
      <c r="E294" s="23"/>
      <c r="F294" s="54"/>
      <c r="G294" s="54"/>
      <c r="H294" s="1"/>
      <c r="I294" s="23"/>
      <c r="J294" s="34"/>
      <c r="K294" s="9"/>
      <c r="L294" s="29"/>
    </row>
    <row r="295" spans="1:12" ht="15" customHeight="1">
      <c r="A295" s="4" t="s">
        <v>41</v>
      </c>
      <c r="B295" s="122"/>
      <c r="C295" s="4"/>
      <c r="D295" s="159"/>
      <c r="E295" s="98">
        <v>694.3</v>
      </c>
      <c r="F295" s="54"/>
      <c r="G295" s="54"/>
      <c r="H295" s="1"/>
      <c r="I295" s="23" t="s">
        <v>43</v>
      </c>
      <c r="J295" s="34"/>
      <c r="K295" s="9"/>
      <c r="L295" s="29"/>
    </row>
    <row r="296" spans="1:12" ht="15" customHeight="1">
      <c r="A296" s="4" t="s">
        <v>42</v>
      </c>
      <c r="B296" s="122"/>
      <c r="C296" s="4"/>
      <c r="D296" s="159"/>
      <c r="E296" s="99">
        <v>575.7</v>
      </c>
      <c r="F296" s="54"/>
      <c r="G296" s="54"/>
      <c r="H296" s="1"/>
      <c r="I296" s="23" t="s">
        <v>44</v>
      </c>
      <c r="J296" s="34"/>
      <c r="K296" s="9"/>
      <c r="L296" s="29"/>
    </row>
    <row r="297" spans="1:12" ht="15" customHeight="1">
      <c r="A297" s="47"/>
      <c r="B297" s="47"/>
      <c r="C297" s="4"/>
      <c r="D297" s="4"/>
      <c r="E297" s="23"/>
      <c r="F297" s="54"/>
      <c r="G297" s="54"/>
      <c r="H297" s="1"/>
      <c r="I297" s="23"/>
      <c r="J297" s="34"/>
      <c r="K297" s="9"/>
      <c r="L297" s="29"/>
    </row>
    <row r="298" spans="1:12" ht="15" customHeight="1" thickBot="1">
      <c r="A298" s="47" t="s">
        <v>533</v>
      </c>
      <c r="B298" s="47"/>
      <c r="C298" s="4"/>
      <c r="D298" s="4"/>
      <c r="E298" s="23"/>
      <c r="F298" s="54"/>
      <c r="G298" s="55">
        <f>SUM(E295:E296)</f>
        <v>1270</v>
      </c>
      <c r="H298" s="1"/>
      <c r="I298" s="23"/>
      <c r="J298" s="34"/>
      <c r="K298" s="9"/>
      <c r="L298" s="29"/>
    </row>
    <row r="299" spans="1:12" ht="15" customHeight="1" thickTop="1">
      <c r="A299" s="47"/>
      <c r="B299" s="47"/>
      <c r="C299" s="4"/>
      <c r="D299" s="4"/>
      <c r="E299" s="23"/>
      <c r="F299" s="54"/>
      <c r="G299" s="54"/>
      <c r="H299" s="1"/>
      <c r="I299" s="23"/>
      <c r="J299" s="34"/>
      <c r="K299" s="9"/>
      <c r="L299" s="29"/>
    </row>
    <row r="300" spans="1:12" ht="15" customHeight="1">
      <c r="A300" s="48" t="s">
        <v>97</v>
      </c>
      <c r="B300" s="47"/>
      <c r="C300" s="4"/>
      <c r="D300" s="4"/>
      <c r="E300" s="23"/>
      <c r="F300" s="54"/>
      <c r="G300" s="54"/>
      <c r="H300" s="1"/>
      <c r="I300" s="23"/>
      <c r="J300" s="34"/>
      <c r="K300" s="9"/>
      <c r="L300" s="29"/>
    </row>
    <row r="301" spans="1:12" ht="15" customHeight="1">
      <c r="A301" s="159" t="s">
        <v>532</v>
      </c>
      <c r="B301" s="122"/>
      <c r="C301" s="123"/>
      <c r="D301" s="166" t="s">
        <v>13</v>
      </c>
      <c r="E301" s="99">
        <v>733.65</v>
      </c>
      <c r="F301" s="54"/>
      <c r="G301" s="54"/>
      <c r="H301" s="1"/>
      <c r="I301" s="172" t="s">
        <v>532</v>
      </c>
      <c r="J301" s="34"/>
      <c r="K301" s="9"/>
      <c r="L301" s="29"/>
    </row>
    <row r="302" spans="1:12" ht="15" customHeight="1">
      <c r="A302" s="47"/>
      <c r="B302" s="47"/>
      <c r="C302" s="4"/>
      <c r="D302" s="4"/>
      <c r="E302" s="23"/>
      <c r="F302" s="54"/>
      <c r="G302" s="54"/>
      <c r="H302" s="1"/>
      <c r="I302" s="23"/>
      <c r="J302" s="34"/>
      <c r="K302" s="9"/>
      <c r="L302" s="29"/>
    </row>
    <row r="303" spans="1:12" ht="15" customHeight="1" thickBot="1">
      <c r="A303" s="47" t="s">
        <v>132</v>
      </c>
      <c r="B303" s="47"/>
      <c r="C303" s="4"/>
      <c r="D303" s="4"/>
      <c r="E303" s="23"/>
      <c r="F303" s="54"/>
      <c r="G303" s="55">
        <f>SUM(E301:E301)</f>
        <v>733.65</v>
      </c>
      <c r="H303" s="1"/>
      <c r="I303" s="23"/>
      <c r="J303" s="34"/>
      <c r="K303" s="9"/>
      <c r="L303" s="29"/>
    </row>
    <row r="304" spans="1:12" ht="15" customHeight="1" thickTop="1">
      <c r="A304" s="47"/>
      <c r="B304" s="47"/>
      <c r="C304" s="4"/>
      <c r="D304" s="4"/>
      <c r="E304" s="23"/>
      <c r="F304" s="54"/>
      <c r="G304" s="54"/>
      <c r="H304" s="1"/>
      <c r="I304" s="23"/>
      <c r="J304" s="34"/>
      <c r="K304" s="9"/>
      <c r="L304" s="29"/>
    </row>
    <row r="305" spans="1:12" ht="15" customHeight="1">
      <c r="A305" s="48" t="s">
        <v>55</v>
      </c>
      <c r="B305" s="47"/>
      <c r="C305" s="4"/>
      <c r="D305" s="4"/>
      <c r="E305" s="23"/>
      <c r="F305" s="54"/>
      <c r="G305" s="54"/>
      <c r="H305" s="1"/>
      <c r="I305" s="23"/>
      <c r="J305" s="34"/>
      <c r="K305" s="9"/>
      <c r="L305" s="29"/>
    </row>
    <row r="306" spans="1:12" ht="15" customHeight="1">
      <c r="A306" s="159" t="s">
        <v>1646</v>
      </c>
      <c r="B306" s="122"/>
      <c r="C306" s="123"/>
      <c r="D306" s="166" t="s">
        <v>13</v>
      </c>
      <c r="E306" s="99">
        <v>399.45</v>
      </c>
      <c r="F306" s="54"/>
      <c r="G306" s="54"/>
      <c r="H306" s="1"/>
      <c r="I306" s="172" t="s">
        <v>164</v>
      </c>
      <c r="J306" s="34"/>
      <c r="K306" s="9"/>
      <c r="L306" s="29"/>
    </row>
    <row r="307" spans="1:12" ht="15" customHeight="1">
      <c r="A307" s="47"/>
      <c r="B307" s="47"/>
      <c r="C307" s="4"/>
      <c r="D307" s="4"/>
      <c r="E307" s="23"/>
      <c r="F307" s="54"/>
      <c r="G307" s="54"/>
      <c r="H307" s="1"/>
      <c r="I307" s="23"/>
      <c r="J307" s="34"/>
      <c r="K307" s="9"/>
      <c r="L307" s="29"/>
    </row>
    <row r="308" spans="1:12" ht="15" customHeight="1" thickBot="1">
      <c r="A308" s="47" t="s">
        <v>56</v>
      </c>
      <c r="B308" s="47"/>
      <c r="C308" s="4"/>
      <c r="D308" s="4"/>
      <c r="E308" s="23"/>
      <c r="F308" s="54"/>
      <c r="G308" s="55">
        <f>SUM(E306:E306)</f>
        <v>399.45</v>
      </c>
      <c r="H308" s="1"/>
      <c r="I308" s="23"/>
      <c r="J308" s="34"/>
      <c r="K308" s="9"/>
      <c r="L308" s="29"/>
    </row>
    <row r="309" spans="1:12" ht="15" customHeight="1" thickTop="1">
      <c r="A309" s="47"/>
      <c r="B309" s="47"/>
      <c r="C309" s="4"/>
      <c r="D309" s="4"/>
      <c r="E309" s="23"/>
      <c r="F309" s="54"/>
      <c r="G309" s="54"/>
      <c r="H309" s="1"/>
      <c r="I309" s="23"/>
      <c r="J309" s="34"/>
      <c r="K309" s="9"/>
      <c r="L309" s="29"/>
    </row>
    <row r="310" spans="1:12" ht="15" customHeight="1">
      <c r="A310" s="47"/>
      <c r="B310" s="4"/>
      <c r="C310" s="13"/>
      <c r="D310" s="13"/>
      <c r="E310" s="60"/>
      <c r="F310" s="60"/>
      <c r="G310" s="25"/>
      <c r="H310" s="25"/>
      <c r="I310" s="13"/>
      <c r="J310" s="34"/>
      <c r="K310" s="35"/>
      <c r="L310" s="29"/>
    </row>
    <row r="311" spans="1:12" ht="15" customHeight="1" thickBot="1">
      <c r="A311" s="11"/>
      <c r="B311" s="11"/>
      <c r="C311" s="8"/>
      <c r="D311" s="8"/>
      <c r="E311" s="148">
        <f>SUM(E107:E310)+E91</f>
        <v>62431.880000000005</v>
      </c>
      <c r="F311" s="149"/>
      <c r="G311" s="148">
        <f>SUM(G107:G310)+E91</f>
        <v>62431.87999999999</v>
      </c>
      <c r="H311" s="1"/>
      <c r="I311" s="39" t="s">
        <v>287</v>
      </c>
      <c r="J311" s="4"/>
      <c r="K311" s="9"/>
      <c r="L311" s="29"/>
    </row>
    <row r="312" spans="1:12" ht="15" customHeight="1" thickTop="1">
      <c r="A312" s="11"/>
      <c r="B312" s="11"/>
      <c r="C312" s="8"/>
      <c r="D312" s="8"/>
      <c r="E312" s="86"/>
      <c r="F312" s="86"/>
      <c r="G312" s="86"/>
      <c r="H312" s="1"/>
      <c r="I312" s="39"/>
      <c r="J312" s="4"/>
      <c r="K312" s="9"/>
      <c r="L312" s="29"/>
    </row>
    <row r="313" spans="1:12" ht="15" customHeight="1">
      <c r="A313" s="11"/>
      <c r="B313" s="11"/>
      <c r="C313" s="8"/>
      <c r="D313" s="8"/>
      <c r="E313" s="86"/>
      <c r="F313" s="86"/>
      <c r="G313" s="86"/>
      <c r="H313" s="1"/>
      <c r="I313" s="39"/>
      <c r="J313" s="4"/>
      <c r="K313" s="9"/>
      <c r="L313" s="29"/>
    </row>
    <row r="314" spans="1:12" ht="15" customHeight="1">
      <c r="A314" s="150" t="s">
        <v>280</v>
      </c>
      <c r="B314" s="13"/>
      <c r="C314" s="13"/>
      <c r="D314" s="13"/>
      <c r="E314" s="97"/>
      <c r="F314" s="53"/>
      <c r="I314" s="13"/>
      <c r="J314" s="4"/>
      <c r="K314" s="9"/>
      <c r="L314" s="29"/>
    </row>
    <row r="315" spans="1:12" ht="15" customHeight="1">
      <c r="A315" s="13"/>
      <c r="B315" s="13"/>
      <c r="C315" s="13"/>
      <c r="D315" s="13"/>
      <c r="E315" s="53"/>
      <c r="F315" s="53"/>
      <c r="I315" s="13"/>
      <c r="J315" s="4"/>
      <c r="K315" s="9"/>
      <c r="L315" s="29"/>
    </row>
    <row r="316" spans="1:12" ht="15" customHeight="1">
      <c r="A316" s="48" t="s">
        <v>288</v>
      </c>
      <c r="B316" s="5"/>
      <c r="C316" s="13"/>
      <c r="D316" s="13"/>
      <c r="E316" s="23"/>
      <c r="F316" s="23"/>
      <c r="G316" s="23"/>
      <c r="H316" s="23"/>
      <c r="I316" s="23"/>
      <c r="L316" s="29"/>
    </row>
    <row r="317" spans="1:12" ht="15" customHeight="1">
      <c r="A317" s="159" t="s">
        <v>1622</v>
      </c>
      <c r="B317" s="4"/>
      <c r="C317" s="123"/>
      <c r="D317" s="162"/>
      <c r="E317" s="63">
        <v>2790.46</v>
      </c>
      <c r="F317" s="60"/>
      <c r="G317" s="25"/>
      <c r="H317" s="25"/>
      <c r="I317" s="162" t="s">
        <v>289</v>
      </c>
      <c r="J317" s="14"/>
      <c r="L317" s="29"/>
    </row>
    <row r="318" spans="1:12" ht="15" customHeight="1">
      <c r="A318" s="48"/>
      <c r="B318" s="5"/>
      <c r="C318" s="13"/>
      <c r="D318" s="13"/>
      <c r="E318" s="60"/>
      <c r="F318" s="60"/>
      <c r="G318" s="25"/>
      <c r="H318" s="25"/>
      <c r="I318" s="13"/>
      <c r="J318" s="14"/>
      <c r="L318" s="29"/>
    </row>
    <row r="319" spans="1:12" ht="15" customHeight="1" thickBot="1">
      <c r="A319" s="47" t="s">
        <v>290</v>
      </c>
      <c r="B319" s="5"/>
      <c r="C319" s="13"/>
      <c r="D319" s="13"/>
      <c r="E319" s="60"/>
      <c r="F319" s="60"/>
      <c r="G319" s="45">
        <f>SUM(E317:E317)</f>
        <v>2790.46</v>
      </c>
      <c r="H319" s="25"/>
      <c r="I319" s="41" t="s">
        <v>292</v>
      </c>
      <c r="J319" s="14"/>
      <c r="L319" s="29"/>
    </row>
    <row r="320" spans="1:12" ht="15" customHeight="1" thickTop="1">
      <c r="A320" s="47"/>
      <c r="B320" s="5"/>
      <c r="C320" s="13"/>
      <c r="D320" s="13"/>
      <c r="E320" s="60"/>
      <c r="F320" s="60"/>
      <c r="G320" s="25"/>
      <c r="H320" s="25"/>
      <c r="I320" s="13"/>
      <c r="J320" s="14"/>
      <c r="L320" s="29"/>
    </row>
    <row r="321" spans="1:12" ht="15" customHeight="1">
      <c r="A321" s="47"/>
      <c r="B321" s="5"/>
      <c r="C321" s="13"/>
      <c r="D321" s="13"/>
      <c r="E321" s="60"/>
      <c r="F321" s="60"/>
      <c r="G321" s="25"/>
      <c r="H321" s="25"/>
      <c r="I321" s="13"/>
      <c r="J321" s="14"/>
      <c r="L321" s="29"/>
    </row>
    <row r="322" spans="1:12" ht="15" customHeight="1" thickBot="1">
      <c r="A322" s="47"/>
      <c r="B322" s="5"/>
      <c r="C322" s="13"/>
      <c r="D322" s="13"/>
      <c r="E322" s="184">
        <f>SUM(E317:E321)</f>
        <v>2790.46</v>
      </c>
      <c r="F322" s="183"/>
      <c r="G322" s="184">
        <f>SUM(G317:G321)</f>
        <v>2790.46</v>
      </c>
      <c r="H322" s="25"/>
      <c r="I322" s="24" t="s">
        <v>291</v>
      </c>
      <c r="J322" s="14"/>
      <c r="L322" s="29"/>
    </row>
    <row r="323" spans="1:12" ht="15" customHeight="1" thickTop="1">
      <c r="A323" s="47"/>
      <c r="B323" s="5"/>
      <c r="C323" s="13"/>
      <c r="D323" s="13"/>
      <c r="E323" s="60"/>
      <c r="F323" s="60"/>
      <c r="G323" s="25"/>
      <c r="H323" s="25"/>
      <c r="I323" s="13"/>
      <c r="J323" s="14"/>
      <c r="L323" s="29"/>
    </row>
    <row r="324" spans="1:9" ht="15" customHeight="1">
      <c r="A324" s="47"/>
      <c r="B324" s="5"/>
      <c r="C324" s="13"/>
      <c r="D324" s="13"/>
      <c r="E324" s="60"/>
      <c r="F324" s="60"/>
      <c r="G324" s="25"/>
      <c r="H324" s="25"/>
      <c r="I324" s="13"/>
    </row>
    <row r="325" spans="1:9" ht="15.75" thickBot="1">
      <c r="A325" s="27"/>
      <c r="B325" s="13"/>
      <c r="C325" s="13"/>
      <c r="D325" s="13"/>
      <c r="E325" s="147">
        <f>E311+E322</f>
        <v>65222.340000000004</v>
      </c>
      <c r="F325" s="182"/>
      <c r="G325" s="147">
        <f>G311+G322</f>
        <v>65222.33999999999</v>
      </c>
      <c r="H325" s="25"/>
      <c r="I325" s="39" t="s">
        <v>1623</v>
      </c>
    </row>
    <row r="326" ht="15" thickTop="1"/>
    <row r="327" ht="14.25">
      <c r="A327" s="163"/>
    </row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ignoredErrors>
    <ignoredError sqref="G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U274"/>
  <sheetViews>
    <sheetView zoomScale="75" zoomScaleNormal="75" zoomScalePageLayoutView="0" workbookViewId="0" topLeftCell="A260">
      <selection activeCell="A260" sqref="A260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1.625" style="17" customWidth="1"/>
    <col min="5" max="5" width="14.125" style="62" customWidth="1"/>
    <col min="6" max="6" width="1.625" style="62" customWidth="1"/>
    <col min="7" max="7" width="12.375" style="7" customWidth="1"/>
    <col min="8" max="8" width="1.625" style="7" customWidth="1"/>
    <col min="9" max="9" width="45.3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2" s="105" customFormat="1" ht="18">
      <c r="A1" s="104" t="s">
        <v>133</v>
      </c>
      <c r="B1" s="104"/>
    </row>
    <row r="2" spans="1:13" s="105" customFormat="1" ht="18">
      <c r="A2" s="79" t="s">
        <v>1651</v>
      </c>
      <c r="B2" s="79"/>
      <c r="M2" s="116"/>
    </row>
    <row r="3" spans="3:21" s="78" customFormat="1" ht="15" customHeight="1">
      <c r="C3" s="71"/>
      <c r="D3" s="71"/>
      <c r="E3" s="72"/>
      <c r="F3" s="72"/>
      <c r="G3" s="73"/>
      <c r="H3" s="73"/>
      <c r="I3" s="74"/>
      <c r="J3" s="75"/>
      <c r="K3" s="76"/>
      <c r="L3" s="77"/>
      <c r="M3" s="77"/>
      <c r="S3" s="77"/>
      <c r="U3" s="77"/>
    </row>
    <row r="4" spans="1:21" s="78" customFormat="1" ht="15" customHeight="1">
      <c r="A4" s="100" t="s">
        <v>5</v>
      </c>
      <c r="C4" s="71"/>
      <c r="D4" s="71"/>
      <c r="E4" s="72"/>
      <c r="F4" s="72"/>
      <c r="G4" s="73"/>
      <c r="H4" s="73"/>
      <c r="I4" s="74"/>
      <c r="J4" s="75"/>
      <c r="K4" s="76"/>
      <c r="L4" s="77"/>
      <c r="M4" s="77"/>
      <c r="S4" s="77"/>
      <c r="U4" s="77"/>
    </row>
    <row r="5" spans="1:21" s="78" customFormat="1" ht="15" customHeight="1">
      <c r="A5" s="100"/>
      <c r="C5" s="71"/>
      <c r="D5" s="71"/>
      <c r="E5" s="72"/>
      <c r="F5" s="72"/>
      <c r="G5" s="73"/>
      <c r="H5" s="73"/>
      <c r="I5" s="74"/>
      <c r="J5" s="75"/>
      <c r="K5" s="76"/>
      <c r="L5" s="77"/>
      <c r="M5" s="77"/>
      <c r="S5" s="77"/>
      <c r="U5" s="77"/>
    </row>
    <row r="6" spans="1:11" ht="15" customHeight="1">
      <c r="A6" s="135" t="s">
        <v>20</v>
      </c>
      <c r="B6" s="78"/>
      <c r="C6" s="71"/>
      <c r="D6" s="71"/>
      <c r="E6" s="72"/>
      <c r="F6" s="72"/>
      <c r="G6" s="73"/>
      <c r="H6" s="73"/>
      <c r="I6" s="74"/>
      <c r="J6" s="17"/>
      <c r="K6" s="15"/>
    </row>
    <row r="7" spans="1:11" ht="15" customHeight="1">
      <c r="A7" s="78"/>
      <c r="B7" s="78"/>
      <c r="C7" s="71"/>
      <c r="D7" s="71"/>
      <c r="E7" s="72"/>
      <c r="F7" s="72"/>
      <c r="G7" s="73"/>
      <c r="H7" s="73"/>
      <c r="I7" s="74"/>
      <c r="J7" s="17"/>
      <c r="K7" s="15"/>
    </row>
    <row r="8" spans="1:21" s="95" customFormat="1" ht="15" customHeight="1">
      <c r="A8" s="81" t="s">
        <v>90</v>
      </c>
      <c r="B8" s="19"/>
      <c r="C8" s="82"/>
      <c r="D8" s="13"/>
      <c r="E8" s="83" t="s">
        <v>91</v>
      </c>
      <c r="F8" s="13"/>
      <c r="G8" s="84" t="s">
        <v>92</v>
      </c>
      <c r="H8" s="13"/>
      <c r="I8" s="85" t="s">
        <v>93</v>
      </c>
      <c r="J8" s="92"/>
      <c r="K8" s="93"/>
      <c r="L8" s="94"/>
      <c r="M8" s="94"/>
      <c r="S8" s="94"/>
      <c r="U8" s="94"/>
    </row>
    <row r="9" spans="1:21" s="95" customFormat="1" ht="15" customHeight="1">
      <c r="A9" s="12"/>
      <c r="B9" s="12"/>
      <c r="C9" s="13"/>
      <c r="D9" s="13"/>
      <c r="E9" s="70"/>
      <c r="F9" s="70"/>
      <c r="G9" s="30"/>
      <c r="H9" s="30"/>
      <c r="I9" s="13"/>
      <c r="J9" s="92"/>
      <c r="K9" s="93"/>
      <c r="L9" s="94"/>
      <c r="M9" s="94"/>
      <c r="S9" s="94"/>
      <c r="U9" s="94"/>
    </row>
    <row r="10" spans="1:11" ht="15" customHeight="1">
      <c r="A10" s="88" t="s">
        <v>17</v>
      </c>
      <c r="B10" s="88"/>
      <c r="C10" s="134"/>
      <c r="D10" s="78"/>
      <c r="E10" s="90"/>
      <c r="F10" s="91"/>
      <c r="G10" s="91"/>
      <c r="H10" s="89"/>
      <c r="I10" s="74"/>
      <c r="J10" s="34"/>
      <c r="K10" s="35"/>
    </row>
    <row r="11" spans="1:11" ht="15" customHeight="1">
      <c r="A11" s="4" t="s">
        <v>187</v>
      </c>
      <c r="B11" s="4"/>
      <c r="C11" s="136"/>
      <c r="D11" s="78"/>
      <c r="E11" s="50">
        <v>747.13</v>
      </c>
      <c r="F11" s="86"/>
      <c r="G11" s="57">
        <f aca="true" t="shared" si="0" ref="G11:G18">+E11</f>
        <v>747.13</v>
      </c>
      <c r="H11" s="39"/>
      <c r="I11" s="74"/>
      <c r="J11" s="34"/>
      <c r="K11" s="35"/>
    </row>
    <row r="12" spans="1:11" ht="15" customHeight="1">
      <c r="A12" s="166" t="s">
        <v>540</v>
      </c>
      <c r="B12" s="4"/>
      <c r="C12" s="136"/>
      <c r="D12" s="78"/>
      <c r="E12" s="50">
        <v>2270.54</v>
      </c>
      <c r="F12" s="86"/>
      <c r="G12" s="57">
        <f>+E12</f>
        <v>2270.54</v>
      </c>
      <c r="H12" s="39"/>
      <c r="I12" s="74"/>
      <c r="J12" s="34"/>
      <c r="K12" s="35"/>
    </row>
    <row r="13" spans="1:11" ht="15" customHeight="1">
      <c r="A13" s="4" t="s">
        <v>98</v>
      </c>
      <c r="B13" s="4"/>
      <c r="C13" s="136"/>
      <c r="D13" s="78"/>
      <c r="E13" s="50">
        <v>1910.3</v>
      </c>
      <c r="F13" s="86"/>
      <c r="G13" s="57">
        <f t="shared" si="0"/>
        <v>1910.3</v>
      </c>
      <c r="H13" s="39"/>
      <c r="I13" s="74"/>
      <c r="J13" s="34"/>
      <c r="K13" s="35"/>
    </row>
    <row r="14" spans="1:11" ht="15" customHeight="1">
      <c r="A14" s="159" t="s">
        <v>1066</v>
      </c>
      <c r="B14" s="4"/>
      <c r="C14" s="136"/>
      <c r="D14" s="78"/>
      <c r="E14" s="50">
        <v>198.09</v>
      </c>
      <c r="F14" s="86"/>
      <c r="G14" s="57">
        <f>+E14</f>
        <v>198.09</v>
      </c>
      <c r="H14" s="39"/>
      <c r="I14" s="144" t="s">
        <v>548</v>
      </c>
      <c r="J14" s="34"/>
      <c r="K14" s="35"/>
    </row>
    <row r="15" spans="1:11" ht="15" customHeight="1">
      <c r="A15" s="159" t="s">
        <v>441</v>
      </c>
      <c r="B15" s="4"/>
      <c r="C15" s="136"/>
      <c r="D15" s="78"/>
      <c r="E15" s="50">
        <v>229.95</v>
      </c>
      <c r="F15" s="86"/>
      <c r="G15" s="57">
        <f t="shared" si="0"/>
        <v>229.95</v>
      </c>
      <c r="H15" s="39"/>
      <c r="I15" s="144"/>
      <c r="J15" s="34"/>
      <c r="K15" s="35"/>
    </row>
    <row r="16" spans="1:11" ht="15" customHeight="1">
      <c r="A16" s="4" t="s">
        <v>14</v>
      </c>
      <c r="B16" s="4"/>
      <c r="C16" s="136"/>
      <c r="D16" s="78"/>
      <c r="E16" s="54">
        <v>1512.85</v>
      </c>
      <c r="F16" s="86"/>
      <c r="G16" s="86">
        <f t="shared" si="0"/>
        <v>1512.85</v>
      </c>
      <c r="H16" s="115"/>
      <c r="I16" s="74"/>
      <c r="J16" s="2"/>
      <c r="K16" s="35"/>
    </row>
    <row r="17" spans="1:11" ht="15" customHeight="1">
      <c r="A17" s="159" t="s">
        <v>385</v>
      </c>
      <c r="B17" s="4"/>
      <c r="C17" s="136"/>
      <c r="D17" s="78"/>
      <c r="E17" s="50">
        <v>1402.48</v>
      </c>
      <c r="F17" s="86"/>
      <c r="G17" s="57">
        <f t="shared" si="0"/>
        <v>1402.48</v>
      </c>
      <c r="H17" s="115"/>
      <c r="I17" s="74"/>
      <c r="J17" s="2"/>
      <c r="K17" s="35"/>
    </row>
    <row r="18" spans="1:11" ht="15" customHeight="1">
      <c r="A18" s="159" t="s">
        <v>203</v>
      </c>
      <c r="B18" s="4"/>
      <c r="C18" s="136"/>
      <c r="D18" s="78"/>
      <c r="E18" s="49">
        <v>709.51</v>
      </c>
      <c r="F18" s="86"/>
      <c r="G18" s="65">
        <f t="shared" si="0"/>
        <v>709.51</v>
      </c>
      <c r="H18" s="115"/>
      <c r="I18" s="74"/>
      <c r="J18" s="2"/>
      <c r="K18" s="35"/>
    </row>
    <row r="19" spans="1:11" ht="15" customHeight="1">
      <c r="A19" s="4"/>
      <c r="B19" s="5"/>
      <c r="C19" s="136"/>
      <c r="D19" s="78"/>
      <c r="E19" s="54"/>
      <c r="F19" s="86"/>
      <c r="G19" s="57"/>
      <c r="H19" s="4"/>
      <c r="I19" s="74"/>
      <c r="J19" s="2"/>
      <c r="K19" s="35"/>
    </row>
    <row r="20" spans="1:18" ht="15" customHeight="1" thickBot="1">
      <c r="A20" s="47" t="s">
        <v>31</v>
      </c>
      <c r="B20" s="5"/>
      <c r="C20" s="136"/>
      <c r="D20" s="78"/>
      <c r="E20" s="55">
        <f>SUM(E11:E19)</f>
        <v>8980.85</v>
      </c>
      <c r="F20" s="54"/>
      <c r="G20" s="55">
        <f>SUM(G11:G19)</f>
        <v>8980.85</v>
      </c>
      <c r="H20" s="4"/>
      <c r="I20" s="74"/>
      <c r="J20" s="34"/>
      <c r="K20" s="35"/>
      <c r="M20" s="16"/>
      <c r="O20" s="7"/>
      <c r="P20" s="6"/>
      <c r="Q20" s="14"/>
      <c r="R20" s="15"/>
    </row>
    <row r="21" spans="3:18" ht="15" customHeight="1" thickTop="1">
      <c r="C21" s="137"/>
      <c r="D21" s="78"/>
      <c r="E21" s="70"/>
      <c r="F21" s="30"/>
      <c r="G21" s="30"/>
      <c r="H21" s="13"/>
      <c r="I21" s="74"/>
      <c r="J21" s="34"/>
      <c r="K21" s="35"/>
      <c r="M21" s="16"/>
      <c r="O21" s="7"/>
      <c r="P21" s="6"/>
      <c r="Q21" s="14"/>
      <c r="R21" s="15"/>
    </row>
    <row r="22" spans="3:18" ht="15" customHeight="1">
      <c r="C22" s="137"/>
      <c r="D22" s="78"/>
      <c r="E22" s="70"/>
      <c r="F22" s="30"/>
      <c r="G22" s="30"/>
      <c r="H22" s="13"/>
      <c r="I22" s="74"/>
      <c r="J22" s="34"/>
      <c r="K22" s="35"/>
      <c r="M22" s="16"/>
      <c r="O22" s="7"/>
      <c r="P22" s="6"/>
      <c r="Q22" s="14"/>
      <c r="R22" s="15"/>
    </row>
    <row r="23" spans="1:18" ht="15" customHeight="1">
      <c r="A23" s="88" t="s">
        <v>1293</v>
      </c>
      <c r="B23" s="19"/>
      <c r="C23" s="137"/>
      <c r="D23" s="78"/>
      <c r="E23" s="109"/>
      <c r="F23" s="110"/>
      <c r="G23" s="110"/>
      <c r="H23" s="78"/>
      <c r="I23" s="24"/>
      <c r="J23" s="34"/>
      <c r="K23" s="35"/>
      <c r="M23" s="16"/>
      <c r="O23" s="7"/>
      <c r="P23" s="6"/>
      <c r="Q23" s="14"/>
      <c r="R23" s="15"/>
    </row>
    <row r="24" spans="1:18" ht="15" customHeight="1">
      <c r="A24" s="163" t="s">
        <v>1652</v>
      </c>
      <c r="B24" s="4"/>
      <c r="C24" s="137"/>
      <c r="D24" s="78"/>
      <c r="E24" s="49">
        <v>246.01</v>
      </c>
      <c r="F24" s="110"/>
      <c r="G24" s="110"/>
      <c r="H24" s="78"/>
      <c r="I24" s="162" t="s">
        <v>1653</v>
      </c>
      <c r="J24" s="34"/>
      <c r="K24" s="35"/>
      <c r="M24" s="16"/>
      <c r="O24" s="7"/>
      <c r="P24" s="6"/>
      <c r="Q24" s="14"/>
      <c r="R24" s="15"/>
    </row>
    <row r="25" spans="1:11" ht="15" customHeight="1">
      <c r="A25" s="19"/>
      <c r="B25" s="19"/>
      <c r="C25" s="137"/>
      <c r="D25" s="78"/>
      <c r="E25" s="109"/>
      <c r="F25" s="110"/>
      <c r="G25" s="110"/>
      <c r="H25" s="78"/>
      <c r="I25" s="24"/>
      <c r="J25" s="34"/>
      <c r="K25" s="35"/>
    </row>
    <row r="26" spans="1:11" ht="15" customHeight="1" thickBot="1">
      <c r="A26" s="27" t="s">
        <v>1295</v>
      </c>
      <c r="B26" s="19"/>
      <c r="C26" s="137"/>
      <c r="D26" s="78"/>
      <c r="E26" s="109"/>
      <c r="F26" s="7"/>
      <c r="G26" s="96">
        <f>SUM(E23:E24)</f>
        <v>246.01</v>
      </c>
      <c r="H26" s="78"/>
      <c r="I26" s="24"/>
      <c r="J26" s="34"/>
      <c r="K26" s="35"/>
    </row>
    <row r="27" spans="1:11" ht="15" customHeight="1" thickTop="1">
      <c r="A27" s="27"/>
      <c r="B27" s="19"/>
      <c r="C27" s="137"/>
      <c r="D27" s="78"/>
      <c r="E27" s="109"/>
      <c r="F27" s="7"/>
      <c r="H27" s="78"/>
      <c r="I27" s="24"/>
      <c r="J27" s="34"/>
      <c r="K27" s="35"/>
    </row>
    <row r="28" spans="1:11" ht="15" customHeight="1">
      <c r="A28" s="88" t="s">
        <v>1068</v>
      </c>
      <c r="B28" s="19"/>
      <c r="C28" s="137"/>
      <c r="D28" s="78"/>
      <c r="E28" s="109"/>
      <c r="F28" s="110"/>
      <c r="G28" s="110"/>
      <c r="H28" s="78"/>
      <c r="I28" s="24"/>
      <c r="J28" s="34"/>
      <c r="K28" s="35"/>
    </row>
    <row r="29" spans="1:11" ht="15" customHeight="1">
      <c r="A29" s="163" t="s">
        <v>916</v>
      </c>
      <c r="B29" s="4"/>
      <c r="C29" s="137"/>
      <c r="D29" s="78"/>
      <c r="E29" s="49">
        <v>272.34</v>
      </c>
      <c r="F29" s="110"/>
      <c r="G29" s="110"/>
      <c r="H29" s="78"/>
      <c r="I29" s="162" t="s">
        <v>980</v>
      </c>
      <c r="J29" s="34"/>
      <c r="K29" s="35"/>
    </row>
    <row r="30" spans="1:11" ht="15" customHeight="1">
      <c r="A30" s="19"/>
      <c r="B30" s="19"/>
      <c r="C30" s="137"/>
      <c r="D30" s="78"/>
      <c r="E30" s="109"/>
      <c r="F30" s="110"/>
      <c r="G30" s="110"/>
      <c r="H30" s="78"/>
      <c r="I30" s="24"/>
      <c r="J30" s="34"/>
      <c r="K30" s="35"/>
    </row>
    <row r="31" spans="1:11" ht="15" customHeight="1" thickBot="1">
      <c r="A31" s="27" t="s">
        <v>1654</v>
      </c>
      <c r="B31" s="19"/>
      <c r="C31" s="137"/>
      <c r="D31" s="78"/>
      <c r="E31" s="109"/>
      <c r="F31" s="7"/>
      <c r="G31" s="96">
        <f>SUM(E29:E29)</f>
        <v>272.34</v>
      </c>
      <c r="H31" s="78"/>
      <c r="I31" s="24"/>
      <c r="J31" s="34"/>
      <c r="K31" s="35"/>
    </row>
    <row r="32" spans="1:11" ht="15" customHeight="1" thickTop="1">
      <c r="A32" s="27"/>
      <c r="B32" s="19"/>
      <c r="C32" s="137"/>
      <c r="D32" s="78"/>
      <c r="E32" s="109"/>
      <c r="F32" s="7"/>
      <c r="H32" s="78"/>
      <c r="I32" s="24"/>
      <c r="J32" s="34"/>
      <c r="K32" s="35"/>
    </row>
    <row r="33" spans="1:11" s="69" customFormat="1" ht="15" customHeight="1">
      <c r="A33" s="88" t="s">
        <v>312</v>
      </c>
      <c r="B33" s="19"/>
      <c r="C33" s="137"/>
      <c r="D33" s="78"/>
      <c r="E33" s="109"/>
      <c r="F33" s="110"/>
      <c r="G33" s="110"/>
      <c r="H33" s="78"/>
      <c r="I33" s="24"/>
      <c r="J33" s="102"/>
      <c r="K33" s="103"/>
    </row>
    <row r="34" spans="1:11" s="69" customFormat="1" ht="15" customHeight="1">
      <c r="A34" s="163" t="s">
        <v>1655</v>
      </c>
      <c r="B34" s="4"/>
      <c r="C34" s="137"/>
      <c r="D34" s="78"/>
      <c r="E34" s="49">
        <v>2267.8</v>
      </c>
      <c r="F34" s="110"/>
      <c r="G34" s="110"/>
      <c r="H34" s="78"/>
      <c r="I34" s="162" t="s">
        <v>351</v>
      </c>
      <c r="J34" s="102"/>
      <c r="K34" s="103"/>
    </row>
    <row r="35" spans="1:11" s="69" customFormat="1" ht="15" customHeight="1">
      <c r="A35" s="19"/>
      <c r="B35" s="19"/>
      <c r="C35" s="137"/>
      <c r="D35" s="78"/>
      <c r="E35" s="109"/>
      <c r="F35" s="110"/>
      <c r="G35" s="110"/>
      <c r="H35" s="24"/>
      <c r="I35" s="74"/>
      <c r="J35" s="102"/>
      <c r="K35" s="103"/>
    </row>
    <row r="36" spans="1:11" s="69" customFormat="1" ht="15" customHeight="1" thickBot="1">
      <c r="A36" s="27" t="s">
        <v>330</v>
      </c>
      <c r="B36" s="19"/>
      <c r="C36" s="137"/>
      <c r="D36" s="78"/>
      <c r="E36" s="109"/>
      <c r="F36" s="7"/>
      <c r="G36" s="96">
        <f>SUM(E34:E34)</f>
        <v>2267.8</v>
      </c>
      <c r="H36" s="24"/>
      <c r="I36" s="74"/>
      <c r="J36" s="102"/>
      <c r="K36" s="103"/>
    </row>
    <row r="37" spans="1:11" s="69" customFormat="1" ht="15" customHeight="1" thickTop="1">
      <c r="A37" s="88"/>
      <c r="B37" s="88"/>
      <c r="C37" s="89"/>
      <c r="D37" s="89"/>
      <c r="E37" s="90"/>
      <c r="F37" s="90"/>
      <c r="G37" s="91"/>
      <c r="H37" s="91"/>
      <c r="I37" s="89"/>
      <c r="J37" s="102"/>
      <c r="K37" s="103"/>
    </row>
    <row r="38" spans="1:11" s="69" customFormat="1" ht="15" customHeight="1">
      <c r="A38" s="88" t="s">
        <v>94</v>
      </c>
      <c r="B38" s="19"/>
      <c r="C38" s="137"/>
      <c r="D38" s="78"/>
      <c r="E38" s="109"/>
      <c r="F38" s="110"/>
      <c r="G38" s="110"/>
      <c r="H38" s="78"/>
      <c r="I38" s="24"/>
      <c r="J38" s="102"/>
      <c r="K38" s="103"/>
    </row>
    <row r="39" spans="1:11" s="69" customFormat="1" ht="15" customHeight="1">
      <c r="A39" s="163" t="s">
        <v>751</v>
      </c>
      <c r="B39" s="4"/>
      <c r="C39" s="137"/>
      <c r="D39" s="78"/>
      <c r="E39" s="49">
        <v>114.91</v>
      </c>
      <c r="F39" s="110"/>
      <c r="G39" s="110"/>
      <c r="H39" s="78"/>
      <c r="I39" s="162" t="s">
        <v>393</v>
      </c>
      <c r="J39" s="102"/>
      <c r="K39" s="103"/>
    </row>
    <row r="40" spans="1:11" s="69" customFormat="1" ht="15" customHeight="1">
      <c r="A40" s="19"/>
      <c r="B40" s="19"/>
      <c r="C40" s="137"/>
      <c r="D40" s="78"/>
      <c r="E40" s="109"/>
      <c r="F40" s="110"/>
      <c r="G40" s="110"/>
      <c r="H40" s="24"/>
      <c r="I40" s="74"/>
      <c r="J40" s="102"/>
      <c r="K40" s="103"/>
    </row>
    <row r="41" spans="1:11" s="69" customFormat="1" ht="15" customHeight="1" thickBot="1">
      <c r="A41" s="27" t="s">
        <v>130</v>
      </c>
      <c r="B41" s="19"/>
      <c r="C41" s="137"/>
      <c r="D41" s="78"/>
      <c r="E41" s="109"/>
      <c r="F41" s="7"/>
      <c r="G41" s="96">
        <f>SUM(E39:E39)</f>
        <v>114.91</v>
      </c>
      <c r="H41" s="24"/>
      <c r="I41" s="74"/>
      <c r="J41" s="102"/>
      <c r="K41" s="103"/>
    </row>
    <row r="42" spans="1:11" s="69" customFormat="1" ht="15" customHeight="1" thickTop="1">
      <c r="A42" s="88"/>
      <c r="B42" s="88"/>
      <c r="C42" s="89"/>
      <c r="D42" s="89"/>
      <c r="E42" s="90"/>
      <c r="F42" s="90"/>
      <c r="G42" s="91"/>
      <c r="H42" s="91"/>
      <c r="I42" s="89"/>
      <c r="J42" s="102"/>
      <c r="K42" s="103"/>
    </row>
    <row r="43" spans="1:11" s="69" customFormat="1" ht="15" customHeight="1">
      <c r="A43" s="88" t="s">
        <v>1314</v>
      </c>
      <c r="B43" s="19"/>
      <c r="C43" s="137"/>
      <c r="D43" s="78"/>
      <c r="E43" s="109"/>
      <c r="F43" s="110"/>
      <c r="G43" s="110"/>
      <c r="H43" s="78"/>
      <c r="I43" s="24"/>
      <c r="J43" s="102"/>
      <c r="K43" s="103"/>
    </row>
    <row r="44" spans="1:11" s="69" customFormat="1" ht="15" customHeight="1">
      <c r="A44" s="163" t="s">
        <v>1656</v>
      </c>
      <c r="B44" s="4"/>
      <c r="C44" s="137"/>
      <c r="D44" s="78"/>
      <c r="E44" s="49">
        <v>213.96</v>
      </c>
      <c r="F44" s="110"/>
      <c r="G44" s="110"/>
      <c r="H44" s="78"/>
      <c r="I44" s="162" t="s">
        <v>1657</v>
      </c>
      <c r="J44" s="102"/>
      <c r="K44" s="103"/>
    </row>
    <row r="45" spans="1:11" s="69" customFormat="1" ht="15" customHeight="1">
      <c r="A45" s="19"/>
      <c r="B45" s="19"/>
      <c r="C45" s="137"/>
      <c r="D45" s="78"/>
      <c r="E45" s="109"/>
      <c r="F45" s="110"/>
      <c r="G45" s="110"/>
      <c r="H45" s="24"/>
      <c r="I45" s="74"/>
      <c r="J45" s="102"/>
      <c r="K45" s="103"/>
    </row>
    <row r="46" spans="1:11" s="69" customFormat="1" ht="15" customHeight="1" thickBot="1">
      <c r="A46" s="27" t="s">
        <v>1198</v>
      </c>
      <c r="B46" s="19"/>
      <c r="C46" s="137"/>
      <c r="D46" s="78"/>
      <c r="E46" s="109"/>
      <c r="F46" s="7"/>
      <c r="G46" s="96">
        <f>SUM(E44:E44)</f>
        <v>213.96</v>
      </c>
      <c r="H46" s="24"/>
      <c r="I46" s="74"/>
      <c r="J46" s="102"/>
      <c r="K46" s="103"/>
    </row>
    <row r="47" spans="1:11" s="69" customFormat="1" ht="15" customHeight="1" thickTop="1">
      <c r="A47" s="88"/>
      <c r="B47" s="88"/>
      <c r="C47" s="89"/>
      <c r="D47" s="89"/>
      <c r="E47" s="90"/>
      <c r="F47" s="90"/>
      <c r="G47" s="91"/>
      <c r="H47" s="91"/>
      <c r="I47" s="89"/>
      <c r="J47" s="102"/>
      <c r="K47" s="103"/>
    </row>
    <row r="48" spans="1:11" s="69" customFormat="1" ht="15" customHeight="1">
      <c r="A48" s="88" t="s">
        <v>1157</v>
      </c>
      <c r="B48" s="19"/>
      <c r="C48" s="137"/>
      <c r="D48" s="78"/>
      <c r="E48" s="109"/>
      <c r="F48" s="110"/>
      <c r="G48" s="110"/>
      <c r="H48" s="78"/>
      <c r="I48" s="24"/>
      <c r="J48" s="102"/>
      <c r="K48" s="103"/>
    </row>
    <row r="49" spans="1:11" s="69" customFormat="1" ht="15" customHeight="1">
      <c r="A49" s="163" t="s">
        <v>1658</v>
      </c>
      <c r="B49" s="4"/>
      <c r="C49" s="137"/>
      <c r="D49" s="78"/>
      <c r="E49" s="49">
        <v>403.2</v>
      </c>
      <c r="F49" s="110"/>
      <c r="G49" s="110"/>
      <c r="H49" s="78"/>
      <c r="I49" s="162" t="s">
        <v>1381</v>
      </c>
      <c r="J49" s="102"/>
      <c r="K49" s="103"/>
    </row>
    <row r="50" spans="1:11" s="69" customFormat="1" ht="15" customHeight="1">
      <c r="A50" s="19"/>
      <c r="B50" s="19"/>
      <c r="C50" s="137"/>
      <c r="D50" s="78"/>
      <c r="E50" s="109"/>
      <c r="F50" s="110"/>
      <c r="G50" s="110"/>
      <c r="H50" s="24"/>
      <c r="I50" s="74"/>
      <c r="J50" s="102"/>
      <c r="K50" s="103"/>
    </row>
    <row r="51" spans="1:11" s="69" customFormat="1" ht="15" customHeight="1" thickBot="1">
      <c r="A51" s="27" t="s">
        <v>1160</v>
      </c>
      <c r="B51" s="19"/>
      <c r="C51" s="137"/>
      <c r="D51" s="78"/>
      <c r="E51" s="109"/>
      <c r="F51" s="7"/>
      <c r="G51" s="96">
        <f>SUM(E49:E49)</f>
        <v>403.2</v>
      </c>
      <c r="H51" s="24"/>
      <c r="I51" s="74"/>
      <c r="J51" s="102"/>
      <c r="K51" s="103"/>
    </row>
    <row r="52" spans="1:11" s="69" customFormat="1" ht="15" customHeight="1" thickTop="1">
      <c r="A52" s="88"/>
      <c r="B52" s="88"/>
      <c r="C52" s="89"/>
      <c r="D52" s="89"/>
      <c r="E52" s="90"/>
      <c r="F52" s="90"/>
      <c r="G52" s="91"/>
      <c r="H52" s="91"/>
      <c r="I52" s="89"/>
      <c r="J52" s="102"/>
      <c r="K52" s="103"/>
    </row>
    <row r="53" spans="1:11" s="69" customFormat="1" ht="15" customHeight="1">
      <c r="A53" s="88" t="s">
        <v>1320</v>
      </c>
      <c r="B53" s="19"/>
      <c r="C53" s="137"/>
      <c r="D53" s="78"/>
      <c r="E53" s="109"/>
      <c r="F53" s="110"/>
      <c r="G53" s="110"/>
      <c r="H53" s="78"/>
      <c r="I53" s="24"/>
      <c r="J53" s="102"/>
      <c r="K53" s="103"/>
    </row>
    <row r="54" spans="1:11" s="69" customFormat="1" ht="15" customHeight="1">
      <c r="A54" s="163" t="s">
        <v>1659</v>
      </c>
      <c r="B54" s="4"/>
      <c r="C54" s="137"/>
      <c r="D54" s="78"/>
      <c r="E54" s="49">
        <v>718.8</v>
      </c>
      <c r="F54" s="110"/>
      <c r="G54" s="110"/>
      <c r="H54" s="78"/>
      <c r="I54" s="162" t="s">
        <v>1660</v>
      </c>
      <c r="J54" s="102"/>
      <c r="K54" s="103"/>
    </row>
    <row r="55" spans="1:11" s="69" customFormat="1" ht="15" customHeight="1">
      <c r="A55" s="19"/>
      <c r="B55" s="19"/>
      <c r="C55" s="137"/>
      <c r="D55" s="78"/>
      <c r="E55" s="109"/>
      <c r="F55" s="110"/>
      <c r="G55" s="110"/>
      <c r="H55" s="24"/>
      <c r="I55" s="74"/>
      <c r="J55" s="102"/>
      <c r="K55" s="103"/>
    </row>
    <row r="56" spans="1:11" s="69" customFormat="1" ht="15" customHeight="1" thickBot="1">
      <c r="A56" s="27" t="s">
        <v>1323</v>
      </c>
      <c r="B56" s="19"/>
      <c r="C56" s="137"/>
      <c r="D56" s="78"/>
      <c r="E56" s="109"/>
      <c r="F56" s="7"/>
      <c r="G56" s="96">
        <f>SUM(E54:E54)</f>
        <v>718.8</v>
      </c>
      <c r="H56" s="24"/>
      <c r="I56" s="74"/>
      <c r="J56" s="102"/>
      <c r="K56" s="103"/>
    </row>
    <row r="57" spans="1:11" s="69" customFormat="1" ht="15" customHeight="1" thickTop="1">
      <c r="A57" s="88"/>
      <c r="B57" s="88"/>
      <c r="C57" s="89"/>
      <c r="D57" s="89"/>
      <c r="E57" s="90"/>
      <c r="F57" s="90"/>
      <c r="G57" s="91"/>
      <c r="H57" s="91"/>
      <c r="I57" s="89"/>
      <c r="J57" s="102"/>
      <c r="K57" s="103"/>
    </row>
    <row r="58" spans="1:11" s="69" customFormat="1" ht="15" customHeight="1">
      <c r="A58" s="88" t="s">
        <v>1661</v>
      </c>
      <c r="B58" s="19"/>
      <c r="C58" s="137"/>
      <c r="D58" s="78"/>
      <c r="E58" s="109"/>
      <c r="F58" s="110"/>
      <c r="G58" s="110"/>
      <c r="H58" s="78"/>
      <c r="I58" s="24"/>
      <c r="J58" s="102"/>
      <c r="K58" s="103"/>
    </row>
    <row r="59" spans="1:11" s="69" customFormat="1" ht="15" customHeight="1">
      <c r="A59" s="163" t="s">
        <v>1539</v>
      </c>
      <c r="B59" s="4"/>
      <c r="C59" s="137"/>
      <c r="D59" s="78"/>
      <c r="E59" s="49">
        <v>1200</v>
      </c>
      <c r="F59" s="110"/>
      <c r="G59" s="110"/>
      <c r="H59" s="78"/>
      <c r="I59" s="162" t="s">
        <v>1512</v>
      </c>
      <c r="J59" s="102"/>
      <c r="K59" s="103"/>
    </row>
    <row r="60" spans="1:11" s="69" customFormat="1" ht="15" customHeight="1">
      <c r="A60" s="19"/>
      <c r="B60" s="19"/>
      <c r="C60" s="137"/>
      <c r="D60" s="78"/>
      <c r="E60" s="109"/>
      <c r="F60" s="110"/>
      <c r="G60" s="110"/>
      <c r="H60" s="24"/>
      <c r="I60" s="74"/>
      <c r="J60" s="102"/>
      <c r="K60" s="103"/>
    </row>
    <row r="61" spans="1:11" s="69" customFormat="1" ht="15" customHeight="1" thickBot="1">
      <c r="A61" s="27" t="s">
        <v>1663</v>
      </c>
      <c r="B61" s="19"/>
      <c r="C61" s="137"/>
      <c r="D61" s="78"/>
      <c r="E61" s="109"/>
      <c r="F61" s="7"/>
      <c r="G61" s="96">
        <f>SUM(E59:E59)</f>
        <v>1200</v>
      </c>
      <c r="H61" s="24"/>
      <c r="I61" s="74"/>
      <c r="J61" s="102"/>
      <c r="K61" s="103"/>
    </row>
    <row r="62" spans="1:11" s="69" customFormat="1" ht="15" customHeight="1" thickTop="1">
      <c r="A62" s="88"/>
      <c r="B62" s="88"/>
      <c r="C62" s="89"/>
      <c r="D62" s="89"/>
      <c r="E62" s="90"/>
      <c r="F62" s="90"/>
      <c r="G62" s="91"/>
      <c r="H62" s="91"/>
      <c r="I62" s="89"/>
      <c r="J62" s="102"/>
      <c r="K62" s="103"/>
    </row>
    <row r="63" spans="1:11" s="69" customFormat="1" ht="18">
      <c r="A63" s="88" t="s">
        <v>368</v>
      </c>
      <c r="B63" s="19"/>
      <c r="C63" s="137"/>
      <c r="D63" s="78"/>
      <c r="E63" s="109"/>
      <c r="F63" s="110"/>
      <c r="G63" s="110"/>
      <c r="H63" s="78"/>
      <c r="I63" s="24"/>
      <c r="J63" s="102"/>
      <c r="K63" s="103"/>
    </row>
    <row r="64" spans="1:11" s="69" customFormat="1" ht="18">
      <c r="A64" s="163" t="s">
        <v>1662</v>
      </c>
      <c r="B64" s="4"/>
      <c r="C64" s="137"/>
      <c r="D64" s="78"/>
      <c r="E64" s="49">
        <v>230.54</v>
      </c>
      <c r="F64" s="110"/>
      <c r="G64" s="110"/>
      <c r="H64" s="78"/>
      <c r="I64" s="162" t="s">
        <v>150</v>
      </c>
      <c r="J64" s="102"/>
      <c r="K64" s="103"/>
    </row>
    <row r="65" spans="1:11" s="69" customFormat="1" ht="18">
      <c r="A65" s="19"/>
      <c r="B65" s="19"/>
      <c r="C65" s="137"/>
      <c r="D65" s="78"/>
      <c r="E65" s="109"/>
      <c r="F65" s="110"/>
      <c r="G65" s="110"/>
      <c r="H65" s="24"/>
      <c r="I65" s="74"/>
      <c r="J65" s="102"/>
      <c r="K65" s="103"/>
    </row>
    <row r="66" spans="1:11" s="69" customFormat="1" ht="15" customHeight="1" thickBot="1">
      <c r="A66" s="27" t="s">
        <v>369</v>
      </c>
      <c r="B66" s="19"/>
      <c r="C66" s="137"/>
      <c r="D66" s="78"/>
      <c r="E66" s="109"/>
      <c r="F66" s="7"/>
      <c r="G66" s="96">
        <f>SUM(E64:E64)</f>
        <v>230.54</v>
      </c>
      <c r="H66" s="24"/>
      <c r="I66" s="74"/>
      <c r="J66" s="102"/>
      <c r="K66" s="103"/>
    </row>
    <row r="67" spans="1:11" s="69" customFormat="1" ht="15" customHeight="1" thickTop="1">
      <c r="A67" s="88"/>
      <c r="B67" s="88"/>
      <c r="C67" s="89"/>
      <c r="D67" s="89"/>
      <c r="E67" s="90"/>
      <c r="F67" s="90"/>
      <c r="G67" s="91"/>
      <c r="H67" s="91"/>
      <c r="I67" s="89"/>
      <c r="J67" s="102"/>
      <c r="K67" s="103"/>
    </row>
    <row r="68" spans="1:11" s="69" customFormat="1" ht="15" customHeight="1">
      <c r="A68" s="88" t="s">
        <v>408</v>
      </c>
      <c r="B68" s="19"/>
      <c r="C68" s="137"/>
      <c r="D68" s="78"/>
      <c r="E68" s="109"/>
      <c r="F68" s="110"/>
      <c r="G68" s="110"/>
      <c r="H68" s="78"/>
      <c r="I68" s="24"/>
      <c r="J68" s="102"/>
      <c r="K68" s="103"/>
    </row>
    <row r="69" spans="1:11" s="69" customFormat="1" ht="15" customHeight="1">
      <c r="A69" s="163" t="s">
        <v>43</v>
      </c>
      <c r="B69" s="4"/>
      <c r="C69" s="137"/>
      <c r="D69" s="78"/>
      <c r="E69" s="54">
        <v>702.35</v>
      </c>
      <c r="F69" s="110"/>
      <c r="G69" s="110"/>
      <c r="H69" s="78"/>
      <c r="I69" s="162" t="s">
        <v>502</v>
      </c>
      <c r="J69" s="102"/>
      <c r="K69" s="103"/>
    </row>
    <row r="70" spans="1:11" s="69" customFormat="1" ht="15" customHeight="1">
      <c r="A70" s="163" t="s">
        <v>44</v>
      </c>
      <c r="B70" s="4"/>
      <c r="C70" s="137"/>
      <c r="D70" s="78"/>
      <c r="E70" s="49">
        <v>567.65</v>
      </c>
      <c r="F70" s="110"/>
      <c r="G70" s="110"/>
      <c r="H70" s="78"/>
      <c r="I70" s="162" t="s">
        <v>502</v>
      </c>
      <c r="J70" s="102"/>
      <c r="K70" s="103"/>
    </row>
    <row r="71" spans="1:11" s="69" customFormat="1" ht="15" customHeight="1">
      <c r="A71" s="19"/>
      <c r="B71" s="19"/>
      <c r="C71" s="137"/>
      <c r="D71" s="78"/>
      <c r="E71" s="109"/>
      <c r="F71" s="110"/>
      <c r="G71" s="110"/>
      <c r="H71" s="24"/>
      <c r="I71" s="74"/>
      <c r="J71" s="102"/>
      <c r="K71" s="103"/>
    </row>
    <row r="72" spans="1:11" s="69" customFormat="1" ht="15" customHeight="1" thickBot="1">
      <c r="A72" s="27" t="s">
        <v>409</v>
      </c>
      <c r="B72" s="19"/>
      <c r="C72" s="137"/>
      <c r="D72" s="78"/>
      <c r="E72" s="109"/>
      <c r="F72" s="7"/>
      <c r="G72" s="96">
        <f>SUM(E69:E70)</f>
        <v>1270</v>
      </c>
      <c r="H72" s="24"/>
      <c r="I72" s="74"/>
      <c r="J72" s="102"/>
      <c r="K72" s="103"/>
    </row>
    <row r="73" spans="1:11" s="69" customFormat="1" ht="15" customHeight="1" thickTop="1">
      <c r="A73" s="88"/>
      <c r="B73" s="88"/>
      <c r="C73" s="89"/>
      <c r="D73" s="89"/>
      <c r="E73" s="90"/>
      <c r="F73" s="90"/>
      <c r="G73" s="91"/>
      <c r="H73" s="91"/>
      <c r="I73" s="89"/>
      <c r="J73" s="102"/>
      <c r="K73" s="103"/>
    </row>
    <row r="74" spans="1:11" s="69" customFormat="1" ht="15" customHeight="1">
      <c r="A74" s="88" t="s">
        <v>102</v>
      </c>
      <c r="B74" s="19"/>
      <c r="C74" s="137"/>
      <c r="D74" s="78"/>
      <c r="E74" s="109"/>
      <c r="F74" s="110"/>
      <c r="G74" s="110"/>
      <c r="H74" s="78"/>
      <c r="I74" s="24"/>
      <c r="J74" s="102"/>
      <c r="K74" s="103"/>
    </row>
    <row r="75" spans="1:11" s="69" customFormat="1" ht="15" customHeight="1">
      <c r="A75" s="163" t="s">
        <v>1664</v>
      </c>
      <c r="B75" s="4"/>
      <c r="C75" s="137"/>
      <c r="D75" s="78"/>
      <c r="E75" s="49">
        <v>425.17</v>
      </c>
      <c r="F75" s="110"/>
      <c r="G75" s="110"/>
      <c r="H75" s="78"/>
      <c r="I75" s="162" t="s">
        <v>539</v>
      </c>
      <c r="J75" s="102"/>
      <c r="K75" s="103"/>
    </row>
    <row r="76" spans="1:11" s="69" customFormat="1" ht="15" customHeight="1">
      <c r="A76" s="19"/>
      <c r="B76" s="19"/>
      <c r="C76" s="137"/>
      <c r="D76" s="78"/>
      <c r="E76" s="109"/>
      <c r="F76" s="110"/>
      <c r="G76" s="110"/>
      <c r="H76" s="24"/>
      <c r="I76" s="74"/>
      <c r="J76" s="102"/>
      <c r="K76" s="103"/>
    </row>
    <row r="77" spans="1:11" s="69" customFormat="1" ht="15" customHeight="1" thickBot="1">
      <c r="A77" s="27" t="s">
        <v>156</v>
      </c>
      <c r="B77" s="19"/>
      <c r="C77" s="137"/>
      <c r="D77" s="78"/>
      <c r="E77" s="109"/>
      <c r="F77" s="7"/>
      <c r="G77" s="96">
        <f>SUM(E75:E75)</f>
        <v>425.17</v>
      </c>
      <c r="H77" s="24"/>
      <c r="I77" s="74"/>
      <c r="J77" s="102"/>
      <c r="K77" s="103"/>
    </row>
    <row r="78" spans="1:11" s="69" customFormat="1" ht="15" customHeight="1" thickTop="1">
      <c r="A78" s="88"/>
      <c r="B78" s="88"/>
      <c r="C78" s="89"/>
      <c r="D78" s="89"/>
      <c r="E78" s="90"/>
      <c r="F78" s="90"/>
      <c r="G78" s="91"/>
      <c r="H78" s="91"/>
      <c r="I78" s="89"/>
      <c r="J78" s="102"/>
      <c r="K78" s="103"/>
    </row>
    <row r="79" spans="1:11" s="69" customFormat="1" ht="15" customHeight="1">
      <c r="A79" s="88"/>
      <c r="B79" s="88"/>
      <c r="C79" s="89"/>
      <c r="D79" s="89"/>
      <c r="E79" s="90"/>
      <c r="F79" s="90"/>
      <c r="G79" s="91"/>
      <c r="H79" s="91"/>
      <c r="I79" s="89"/>
      <c r="J79" s="102"/>
      <c r="K79" s="103"/>
    </row>
    <row r="80" spans="1:11" s="69" customFormat="1" ht="15" customHeight="1" thickBot="1">
      <c r="A80" s="27"/>
      <c r="B80" s="19"/>
      <c r="C80" s="137"/>
      <c r="D80" s="78"/>
      <c r="E80" s="132">
        <f>+SUM(E20:E78)</f>
        <v>16343.58</v>
      </c>
      <c r="F80" s="142"/>
      <c r="G80" s="132">
        <f>+SUM(G20:G78)</f>
        <v>16343.58</v>
      </c>
      <c r="H80" s="78"/>
      <c r="I80" s="24" t="s">
        <v>1665</v>
      </c>
      <c r="J80" s="102"/>
      <c r="K80" s="103"/>
    </row>
    <row r="81" spans="1:11" ht="15" customHeight="1" thickTop="1">
      <c r="A81" s="88"/>
      <c r="B81" s="88"/>
      <c r="C81" s="89"/>
      <c r="D81" s="89"/>
      <c r="E81" s="90"/>
      <c r="F81" s="90"/>
      <c r="G81" s="91"/>
      <c r="H81" s="91"/>
      <c r="I81" s="89"/>
      <c r="J81" s="4"/>
      <c r="K81" s="37"/>
    </row>
    <row r="82" spans="1:11" ht="15" customHeight="1">
      <c r="A82" s="88"/>
      <c r="B82" s="88"/>
      <c r="C82" s="89"/>
      <c r="D82" s="89"/>
      <c r="E82" s="90"/>
      <c r="F82" s="90"/>
      <c r="G82" s="91"/>
      <c r="H82" s="91"/>
      <c r="I82" s="89"/>
      <c r="J82" s="4"/>
      <c r="K82" s="37"/>
    </row>
    <row r="83" spans="1:11" ht="15" customHeight="1">
      <c r="A83" s="24" t="s">
        <v>1666</v>
      </c>
      <c r="B83" s="88"/>
      <c r="C83" s="89"/>
      <c r="D83" s="89"/>
      <c r="E83" s="90"/>
      <c r="F83" s="90"/>
      <c r="G83" s="91"/>
      <c r="H83" s="91"/>
      <c r="I83" s="89"/>
      <c r="J83" s="23"/>
      <c r="K83" s="37"/>
    </row>
    <row r="84" spans="1:11" ht="15" customHeight="1">
      <c r="A84" s="88"/>
      <c r="B84" s="88"/>
      <c r="C84" s="89"/>
      <c r="D84" s="89"/>
      <c r="E84" s="90"/>
      <c r="F84" s="90"/>
      <c r="G84" s="91"/>
      <c r="H84" s="91"/>
      <c r="I84" s="89"/>
      <c r="J84" s="4"/>
      <c r="K84" s="37"/>
    </row>
    <row r="85" spans="1:11" ht="15" customHeight="1">
      <c r="A85" s="163" t="s">
        <v>83</v>
      </c>
      <c r="B85" s="88"/>
      <c r="C85" s="89"/>
      <c r="D85" s="162" t="s">
        <v>13</v>
      </c>
      <c r="E85" s="164">
        <v>739.85</v>
      </c>
      <c r="F85" s="90"/>
      <c r="G85" s="57">
        <f>E85</f>
        <v>739.85</v>
      </c>
      <c r="H85" s="91"/>
      <c r="I85" s="151"/>
      <c r="J85" s="4"/>
      <c r="K85" s="37"/>
    </row>
    <row r="86" spans="1:11" ht="15" customHeight="1">
      <c r="A86" s="159" t="s">
        <v>540</v>
      </c>
      <c r="B86" s="122"/>
      <c r="C86" s="123"/>
      <c r="D86" s="159"/>
      <c r="E86" s="50">
        <v>2270.54</v>
      </c>
      <c r="F86" s="107"/>
      <c r="G86" s="57"/>
      <c r="H86" s="1"/>
      <c r="I86" s="4"/>
      <c r="J86" s="38"/>
      <c r="K86" s="37"/>
    </row>
    <row r="87" spans="1:11" ht="15" customHeight="1">
      <c r="A87" s="159" t="s">
        <v>541</v>
      </c>
      <c r="B87" s="122"/>
      <c r="C87" s="123"/>
      <c r="D87" s="159"/>
      <c r="E87" s="54">
        <v>0</v>
      </c>
      <c r="F87" s="50"/>
      <c r="G87" s="57">
        <f>SUM(E86:E87)</f>
        <v>2270.54</v>
      </c>
      <c r="H87" s="1"/>
      <c r="I87" s="39" t="s">
        <v>542</v>
      </c>
      <c r="J87" s="38"/>
      <c r="K87" s="37"/>
    </row>
    <row r="88" spans="1:11" ht="15" customHeight="1">
      <c r="A88" s="4" t="s">
        <v>98</v>
      </c>
      <c r="B88" s="122"/>
      <c r="C88" s="123"/>
      <c r="D88" s="4"/>
      <c r="E88" s="50">
        <v>1910.3</v>
      </c>
      <c r="F88" s="50"/>
      <c r="G88" s="57">
        <f>E88</f>
        <v>1910.3</v>
      </c>
      <c r="H88" s="1"/>
      <c r="I88" s="128"/>
      <c r="J88" s="38"/>
      <c r="K88" s="37"/>
    </row>
    <row r="89" spans="1:11" ht="15" customHeight="1">
      <c r="A89" s="166" t="s">
        <v>1729</v>
      </c>
      <c r="B89" s="122"/>
      <c r="C89" s="123"/>
      <c r="D89" s="166" t="s">
        <v>13</v>
      </c>
      <c r="E89" s="50">
        <v>390.11</v>
      </c>
      <c r="F89" s="50"/>
      <c r="G89" s="57">
        <f>E89</f>
        <v>390.11</v>
      </c>
      <c r="H89" s="1"/>
      <c r="I89" s="128" t="s">
        <v>186</v>
      </c>
      <c r="J89" s="38"/>
      <c r="K89" s="37"/>
    </row>
    <row r="90" spans="1:11" ht="15" customHeight="1">
      <c r="A90" s="166" t="s">
        <v>1730</v>
      </c>
      <c r="B90" s="122"/>
      <c r="C90" s="123"/>
      <c r="D90" s="166" t="s">
        <v>13</v>
      </c>
      <c r="E90" s="50">
        <v>191.68</v>
      </c>
      <c r="F90" s="50"/>
      <c r="G90" s="57">
        <f>E90</f>
        <v>191.68</v>
      </c>
      <c r="H90" s="1"/>
      <c r="I90" s="128" t="s">
        <v>186</v>
      </c>
      <c r="J90" s="38"/>
      <c r="K90" s="37"/>
    </row>
    <row r="91" spans="1:11" ht="15" customHeight="1">
      <c r="A91" s="159" t="s">
        <v>1066</v>
      </c>
      <c r="B91" s="122"/>
      <c r="C91" s="123"/>
      <c r="D91" s="159" t="s">
        <v>13</v>
      </c>
      <c r="E91" s="50">
        <v>195.09</v>
      </c>
      <c r="F91" s="50"/>
      <c r="G91" s="57">
        <f>E91</f>
        <v>195.09</v>
      </c>
      <c r="H91" s="1"/>
      <c r="I91" s="115" t="s">
        <v>548</v>
      </c>
      <c r="J91" s="38"/>
      <c r="K91" s="37"/>
    </row>
    <row r="92" spans="1:11" ht="15" customHeight="1">
      <c r="A92" s="159" t="s">
        <v>441</v>
      </c>
      <c r="B92" s="122"/>
      <c r="C92" s="123"/>
      <c r="D92" s="159" t="s">
        <v>13</v>
      </c>
      <c r="E92" s="50">
        <v>205.02</v>
      </c>
      <c r="F92" s="50"/>
      <c r="G92" s="57">
        <f>E92</f>
        <v>205.02</v>
      </c>
      <c r="H92" s="1"/>
      <c r="I92" s="128"/>
      <c r="J92" s="38"/>
      <c r="K92" s="37"/>
    </row>
    <row r="93" spans="1:11" ht="15" customHeight="1">
      <c r="A93" s="4" t="s">
        <v>14</v>
      </c>
      <c r="B93" s="122"/>
      <c r="C93" s="123"/>
      <c r="D93" s="4"/>
      <c r="E93" s="50">
        <v>1512.85</v>
      </c>
      <c r="F93" s="50"/>
      <c r="G93" s="57"/>
      <c r="H93" s="1"/>
      <c r="I93" s="115"/>
      <c r="J93" s="38"/>
      <c r="K93" s="37"/>
    </row>
    <row r="94" spans="1:11" ht="15" customHeight="1">
      <c r="A94" s="4" t="s">
        <v>184</v>
      </c>
      <c r="B94" s="122"/>
      <c r="C94" s="123"/>
      <c r="D94" s="159" t="s">
        <v>13</v>
      </c>
      <c r="E94" s="54">
        <v>70.56</v>
      </c>
      <c r="F94" s="86"/>
      <c r="G94" s="54">
        <f>SUM(E93:E94)</f>
        <v>1583.4099999999999</v>
      </c>
      <c r="H94" s="32"/>
      <c r="I94" s="31" t="s">
        <v>185</v>
      </c>
      <c r="J94" s="38"/>
      <c r="K94" s="37"/>
    </row>
    <row r="95" spans="1:11" ht="15" customHeight="1">
      <c r="A95" s="159" t="s">
        <v>385</v>
      </c>
      <c r="B95" s="122"/>
      <c r="C95" s="123"/>
      <c r="D95" s="4"/>
      <c r="E95" s="50">
        <v>1402.48</v>
      </c>
      <c r="F95" s="107"/>
      <c r="G95" s="57"/>
      <c r="H95" s="1"/>
      <c r="I95" s="4"/>
      <c r="J95" s="38"/>
      <c r="K95" s="37"/>
    </row>
    <row r="96" spans="1:11" ht="15" customHeight="1">
      <c r="A96" s="159" t="s">
        <v>386</v>
      </c>
      <c r="B96" s="122"/>
      <c r="C96" s="123"/>
      <c r="D96" s="159"/>
      <c r="E96" s="54">
        <v>47.6</v>
      </c>
      <c r="F96" s="50"/>
      <c r="G96" s="57">
        <f>SUM(E95:E96)</f>
        <v>1450.08</v>
      </c>
      <c r="H96" s="1"/>
      <c r="I96" s="39" t="s">
        <v>391</v>
      </c>
      <c r="J96" s="38"/>
      <c r="K96" s="37"/>
    </row>
    <row r="97" spans="1:11" ht="15" customHeight="1">
      <c r="A97" s="159" t="s">
        <v>203</v>
      </c>
      <c r="B97" s="122"/>
      <c r="C97" s="123"/>
      <c r="D97" s="159" t="s">
        <v>13</v>
      </c>
      <c r="E97" s="49">
        <v>610.86</v>
      </c>
      <c r="F97" s="50"/>
      <c r="G97" s="65">
        <f>E97</f>
        <v>610.86</v>
      </c>
      <c r="H97" s="32"/>
      <c r="I97" s="31"/>
      <c r="J97" s="38"/>
      <c r="K97" s="37"/>
    </row>
    <row r="98" spans="1:11" ht="15" customHeight="1">
      <c r="A98" s="4"/>
      <c r="B98" s="5"/>
      <c r="C98" s="3"/>
      <c r="D98" s="4"/>
      <c r="E98" s="54"/>
      <c r="F98" s="54"/>
      <c r="G98" s="57"/>
      <c r="H98" s="1"/>
      <c r="I98" s="4"/>
      <c r="J98" s="38"/>
      <c r="K98" s="37"/>
    </row>
    <row r="99" spans="1:11" ht="15" customHeight="1" thickBot="1">
      <c r="A99" s="47" t="s">
        <v>155</v>
      </c>
      <c r="B99" s="5"/>
      <c r="C99" s="3"/>
      <c r="D99" s="4"/>
      <c r="E99" s="55">
        <f>SUM(E85:E98)</f>
        <v>9546.940000000002</v>
      </c>
      <c r="F99" s="54"/>
      <c r="G99" s="55">
        <f>SUM(G85:G98)</f>
        <v>9546.94</v>
      </c>
      <c r="H99" s="1"/>
      <c r="I99" s="4"/>
      <c r="J99" s="38"/>
      <c r="K99" s="37"/>
    </row>
    <row r="100" spans="1:11" ht="15" customHeight="1" thickTop="1">
      <c r="A100" s="47"/>
      <c r="B100" s="5"/>
      <c r="C100" s="3"/>
      <c r="D100" s="4"/>
      <c r="E100" s="54"/>
      <c r="F100" s="54"/>
      <c r="G100" s="54"/>
      <c r="H100" s="1"/>
      <c r="I100" s="4"/>
      <c r="J100" s="38"/>
      <c r="K100" s="37"/>
    </row>
    <row r="101" spans="1:11" ht="15" customHeight="1">
      <c r="A101" s="47"/>
      <c r="B101" s="5"/>
      <c r="C101" s="3"/>
      <c r="D101" s="4"/>
      <c r="E101" s="54"/>
      <c r="F101" s="54"/>
      <c r="G101" s="54"/>
      <c r="H101" s="1"/>
      <c r="I101" s="4"/>
      <c r="J101" s="38"/>
      <c r="K101" s="37"/>
    </row>
    <row r="102" spans="1:11" ht="15" customHeight="1">
      <c r="A102" s="88" t="s">
        <v>1068</v>
      </c>
      <c r="B102" s="19"/>
      <c r="C102" s="13"/>
      <c r="D102" s="13"/>
      <c r="E102" s="109"/>
      <c r="F102" s="13"/>
      <c r="G102" s="110"/>
      <c r="H102" s="13"/>
      <c r="I102" s="24"/>
      <c r="J102" s="38"/>
      <c r="K102" s="37"/>
    </row>
    <row r="103" spans="1:11" ht="15" customHeight="1">
      <c r="A103" s="163" t="s">
        <v>916</v>
      </c>
      <c r="B103" s="122"/>
      <c r="C103" s="21"/>
      <c r="D103" s="4"/>
      <c r="E103" s="49">
        <v>272.34</v>
      </c>
      <c r="F103" s="13"/>
      <c r="G103" s="110"/>
      <c r="H103" s="13"/>
      <c r="I103" s="162" t="s">
        <v>980</v>
      </c>
      <c r="J103" s="38"/>
      <c r="K103" s="37"/>
    </row>
    <row r="104" spans="1:11" ht="15" customHeight="1">
      <c r="A104" s="19"/>
      <c r="B104" s="19"/>
      <c r="C104" s="13"/>
      <c r="D104" s="13"/>
      <c r="E104" s="109"/>
      <c r="F104" s="13"/>
      <c r="G104" s="110"/>
      <c r="H104" s="13"/>
      <c r="I104" s="24"/>
      <c r="J104" s="38"/>
      <c r="K104" s="37"/>
    </row>
    <row r="105" spans="1:11" ht="15" customHeight="1" thickBot="1">
      <c r="A105" s="27" t="s">
        <v>1070</v>
      </c>
      <c r="B105" s="19"/>
      <c r="C105" s="13"/>
      <c r="D105" s="13"/>
      <c r="E105" s="109"/>
      <c r="F105" s="13"/>
      <c r="G105" s="96">
        <f>SUM(E103)</f>
        <v>272.34</v>
      </c>
      <c r="H105" s="13"/>
      <c r="I105" s="24"/>
      <c r="J105" s="38"/>
      <c r="K105" s="37"/>
    </row>
    <row r="106" spans="1:11" ht="15" customHeight="1" thickTop="1">
      <c r="A106" s="27"/>
      <c r="B106" s="19"/>
      <c r="C106" s="13"/>
      <c r="D106" s="13"/>
      <c r="E106" s="109"/>
      <c r="F106" s="13"/>
      <c r="H106" s="13"/>
      <c r="I106" s="24"/>
      <c r="J106" s="38"/>
      <c r="K106" s="37"/>
    </row>
    <row r="107" spans="1:11" ht="15" customHeight="1">
      <c r="A107" s="88" t="s">
        <v>179</v>
      </c>
      <c r="B107" s="19"/>
      <c r="C107" s="13"/>
      <c r="D107" s="13"/>
      <c r="E107" s="109"/>
      <c r="F107" s="13"/>
      <c r="G107" s="110"/>
      <c r="H107" s="13"/>
      <c r="I107" s="24"/>
      <c r="J107" s="38"/>
      <c r="K107" s="37"/>
    </row>
    <row r="108" spans="1:11" ht="15" customHeight="1">
      <c r="A108" s="163" t="s">
        <v>1667</v>
      </c>
      <c r="B108" s="122"/>
      <c r="C108" s="21"/>
      <c r="D108" s="4"/>
      <c r="E108" s="49">
        <v>840.8</v>
      </c>
      <c r="F108" s="13"/>
      <c r="G108" s="110"/>
      <c r="H108" s="13"/>
      <c r="I108" s="162" t="s">
        <v>1668</v>
      </c>
      <c r="J108" s="38"/>
      <c r="K108" s="37"/>
    </row>
    <row r="109" spans="1:11" ht="15" customHeight="1">
      <c r="A109" s="19"/>
      <c r="B109" s="19"/>
      <c r="C109" s="13"/>
      <c r="D109" s="13"/>
      <c r="E109" s="109"/>
      <c r="F109" s="13"/>
      <c r="G109" s="110"/>
      <c r="H109" s="13"/>
      <c r="I109" s="24"/>
      <c r="J109" s="38"/>
      <c r="K109" s="37"/>
    </row>
    <row r="110" spans="1:11" ht="15" customHeight="1" thickBot="1">
      <c r="A110" s="27" t="s">
        <v>180</v>
      </c>
      <c r="B110" s="19"/>
      <c r="C110" s="13"/>
      <c r="D110" s="13"/>
      <c r="E110" s="109"/>
      <c r="F110" s="13"/>
      <c r="G110" s="96">
        <f>SUM(E108)</f>
        <v>840.8</v>
      </c>
      <c r="H110" s="13"/>
      <c r="I110" s="24"/>
      <c r="J110" s="38"/>
      <c r="K110" s="37"/>
    </row>
    <row r="111" spans="1:11" ht="15" customHeight="1" thickTop="1">
      <c r="A111" s="27"/>
      <c r="B111" s="19"/>
      <c r="C111" s="13"/>
      <c r="D111" s="13"/>
      <c r="E111" s="109"/>
      <c r="F111" s="13"/>
      <c r="H111" s="13"/>
      <c r="I111" s="24"/>
      <c r="J111" s="38"/>
      <c r="K111" s="37"/>
    </row>
    <row r="112" spans="1:11" ht="15" customHeight="1">
      <c r="A112" s="88" t="s">
        <v>1340</v>
      </c>
      <c r="B112" s="19"/>
      <c r="C112" s="13"/>
      <c r="D112" s="13"/>
      <c r="E112" s="109"/>
      <c r="F112" s="13"/>
      <c r="G112" s="110"/>
      <c r="H112" s="13"/>
      <c r="I112" s="24"/>
      <c r="J112" s="38"/>
      <c r="K112" s="37"/>
    </row>
    <row r="113" spans="1:11" ht="15" customHeight="1">
      <c r="A113" s="163" t="s">
        <v>1669</v>
      </c>
      <c r="B113" s="19"/>
      <c r="C113" s="13"/>
      <c r="D113" s="13"/>
      <c r="E113" s="49">
        <v>327.9</v>
      </c>
      <c r="F113" s="13"/>
      <c r="G113" s="110"/>
      <c r="H113" s="13"/>
      <c r="I113" s="162" t="s">
        <v>1454</v>
      </c>
      <c r="J113" s="38"/>
      <c r="K113" s="37"/>
    </row>
    <row r="114" spans="1:11" ht="15" customHeight="1">
      <c r="A114" s="19"/>
      <c r="B114" s="19"/>
      <c r="C114" s="13"/>
      <c r="D114" s="13"/>
      <c r="E114" s="109"/>
      <c r="F114" s="13"/>
      <c r="G114" s="110"/>
      <c r="H114" s="13"/>
      <c r="I114" s="24"/>
      <c r="J114" s="38"/>
      <c r="K114" s="37"/>
    </row>
    <row r="115" spans="1:11" ht="15" customHeight="1" thickBot="1">
      <c r="A115" s="27" t="s">
        <v>1343</v>
      </c>
      <c r="B115" s="19"/>
      <c r="C115" s="13"/>
      <c r="D115" s="13"/>
      <c r="E115" s="109"/>
      <c r="F115" s="13"/>
      <c r="G115" s="96">
        <f>SUM(E113:E114)</f>
        <v>327.9</v>
      </c>
      <c r="H115" s="13"/>
      <c r="I115" s="24"/>
      <c r="J115" s="38"/>
      <c r="K115" s="37"/>
    </row>
    <row r="116" spans="1:11" ht="15" customHeight="1" thickTop="1">
      <c r="A116" s="27"/>
      <c r="B116" s="19"/>
      <c r="C116" s="13"/>
      <c r="D116" s="13"/>
      <c r="E116" s="109"/>
      <c r="F116" s="13"/>
      <c r="H116" s="13"/>
      <c r="I116" s="24"/>
      <c r="J116" s="38"/>
      <c r="K116" s="37"/>
    </row>
    <row r="117" spans="1:11" ht="15" customHeight="1">
      <c r="A117" s="88" t="s">
        <v>62</v>
      </c>
      <c r="B117" s="19"/>
      <c r="C117" s="13"/>
      <c r="D117" s="13"/>
      <c r="E117" s="109"/>
      <c r="F117" s="13"/>
      <c r="G117" s="110"/>
      <c r="H117" s="13"/>
      <c r="I117" s="24"/>
      <c r="J117" s="38"/>
      <c r="K117" s="37"/>
    </row>
    <row r="118" spans="1:11" ht="15" customHeight="1">
      <c r="A118" s="163" t="s">
        <v>1670</v>
      </c>
      <c r="B118" s="122"/>
      <c r="C118" s="21"/>
      <c r="D118" s="4"/>
      <c r="E118" s="54">
        <v>40</v>
      </c>
      <c r="F118" s="13"/>
      <c r="G118" s="110"/>
      <c r="H118" s="13"/>
      <c r="I118" s="13" t="s">
        <v>160</v>
      </c>
      <c r="J118" s="38"/>
      <c r="K118" s="37"/>
    </row>
    <row r="119" spans="1:11" ht="15" customHeight="1">
      <c r="A119" s="163" t="s">
        <v>1671</v>
      </c>
      <c r="B119" s="122"/>
      <c r="C119" s="21"/>
      <c r="D119" s="4"/>
      <c r="E119" s="49">
        <v>40</v>
      </c>
      <c r="F119" s="13"/>
      <c r="G119" s="110"/>
      <c r="H119" s="13"/>
      <c r="I119" s="13" t="s">
        <v>160</v>
      </c>
      <c r="J119" s="38"/>
      <c r="K119" s="37"/>
    </row>
    <row r="120" spans="1:11" ht="15" customHeight="1">
      <c r="A120" s="19"/>
      <c r="B120" s="19"/>
      <c r="C120" s="13"/>
      <c r="D120" s="13"/>
      <c r="E120" s="109"/>
      <c r="F120" s="13"/>
      <c r="G120" s="110"/>
      <c r="H120" s="13"/>
      <c r="I120" s="24"/>
      <c r="J120" s="38"/>
      <c r="K120" s="37"/>
    </row>
    <row r="121" spans="1:11" ht="15" customHeight="1" thickBot="1">
      <c r="A121" s="27" t="s">
        <v>63</v>
      </c>
      <c r="B121" s="19"/>
      <c r="C121" s="13"/>
      <c r="D121" s="13"/>
      <c r="E121" s="109"/>
      <c r="F121" s="13"/>
      <c r="G121" s="96">
        <f>SUM(E118:E119)</f>
        <v>80</v>
      </c>
      <c r="H121" s="13"/>
      <c r="I121" s="24"/>
      <c r="J121" s="38"/>
      <c r="K121" s="37"/>
    </row>
    <row r="122" spans="1:11" ht="15" customHeight="1" thickTop="1">
      <c r="A122" s="27"/>
      <c r="B122" s="19"/>
      <c r="C122" s="13"/>
      <c r="D122" s="13"/>
      <c r="E122" s="109"/>
      <c r="F122" s="13"/>
      <c r="H122" s="13"/>
      <c r="I122" s="24"/>
      <c r="J122" s="38"/>
      <c r="K122" s="37"/>
    </row>
    <row r="123" spans="1:11" ht="15" customHeight="1">
      <c r="A123" s="88" t="s">
        <v>101</v>
      </c>
      <c r="B123" s="19"/>
      <c r="C123" s="13"/>
      <c r="D123" s="13"/>
      <c r="E123" s="109"/>
      <c r="F123" s="13"/>
      <c r="G123" s="110"/>
      <c r="H123" s="13"/>
      <c r="I123" s="24"/>
      <c r="J123" s="38"/>
      <c r="K123" s="37"/>
    </row>
    <row r="124" spans="1:11" ht="15" customHeight="1">
      <c r="A124" s="163" t="s">
        <v>1672</v>
      </c>
      <c r="B124" s="122"/>
      <c r="C124" s="21"/>
      <c r="D124" s="4"/>
      <c r="E124" s="54">
        <v>184.6</v>
      </c>
      <c r="F124" s="13"/>
      <c r="G124" s="110"/>
      <c r="H124" s="13"/>
      <c r="I124" s="162" t="s">
        <v>400</v>
      </c>
      <c r="J124" s="38"/>
      <c r="K124" s="37"/>
    </row>
    <row r="125" spans="1:11" ht="15" customHeight="1">
      <c r="A125" s="163" t="s">
        <v>1673</v>
      </c>
      <c r="B125" s="122"/>
      <c r="C125" s="21"/>
      <c r="D125" s="4"/>
      <c r="E125" s="49">
        <v>20.54</v>
      </c>
      <c r="F125" s="13"/>
      <c r="G125" s="110"/>
      <c r="H125" s="13"/>
      <c r="I125" s="162" t="s">
        <v>400</v>
      </c>
      <c r="J125" s="38"/>
      <c r="K125" s="37"/>
    </row>
    <row r="126" spans="1:11" ht="15" customHeight="1">
      <c r="A126" s="19"/>
      <c r="B126" s="19"/>
      <c r="C126" s="13"/>
      <c r="D126" s="13"/>
      <c r="E126" s="109"/>
      <c r="F126" s="13"/>
      <c r="G126" s="110"/>
      <c r="H126" s="13"/>
      <c r="I126" s="24"/>
      <c r="J126" s="38"/>
      <c r="K126" s="37"/>
    </row>
    <row r="127" spans="1:11" ht="15" customHeight="1" thickBot="1">
      <c r="A127" s="27" t="s">
        <v>157</v>
      </c>
      <c r="B127" s="19"/>
      <c r="C127" s="13"/>
      <c r="D127" s="13"/>
      <c r="E127" s="109"/>
      <c r="F127" s="13"/>
      <c r="G127" s="96">
        <f>SUM(E124:E125)</f>
        <v>205.14</v>
      </c>
      <c r="H127" s="13"/>
      <c r="I127" s="24"/>
      <c r="J127" s="38"/>
      <c r="K127" s="37"/>
    </row>
    <row r="128" spans="1:11" ht="15" customHeight="1" thickTop="1">
      <c r="A128" s="27"/>
      <c r="B128" s="19"/>
      <c r="C128" s="13"/>
      <c r="D128" s="13"/>
      <c r="E128" s="109"/>
      <c r="F128" s="13"/>
      <c r="H128" s="13"/>
      <c r="I128" s="24"/>
      <c r="J128" s="38"/>
      <c r="K128" s="37"/>
    </row>
    <row r="129" spans="1:11" ht="15" customHeight="1">
      <c r="A129" s="88" t="s">
        <v>212</v>
      </c>
      <c r="B129" s="19"/>
      <c r="C129" s="13"/>
      <c r="D129" s="13"/>
      <c r="E129" s="109"/>
      <c r="F129" s="13"/>
      <c r="G129" s="110"/>
      <c r="H129" s="13"/>
      <c r="I129" s="24"/>
      <c r="J129" s="38"/>
      <c r="K129" s="37"/>
    </row>
    <row r="130" spans="1:11" ht="15" customHeight="1">
      <c r="A130" s="163" t="s">
        <v>1674</v>
      </c>
      <c r="B130" s="122"/>
      <c r="C130" s="21"/>
      <c r="D130" s="4"/>
      <c r="E130" s="49">
        <v>500</v>
      </c>
      <c r="F130" s="13"/>
      <c r="G130" s="110"/>
      <c r="H130" s="13"/>
      <c r="I130" s="162" t="s">
        <v>234</v>
      </c>
      <c r="J130" s="38"/>
      <c r="K130" s="37"/>
    </row>
    <row r="131" spans="1:11" ht="15" customHeight="1">
      <c r="A131" s="19"/>
      <c r="B131" s="19"/>
      <c r="C131" s="13"/>
      <c r="D131" s="13"/>
      <c r="E131" s="109"/>
      <c r="F131" s="13"/>
      <c r="G131" s="110"/>
      <c r="H131" s="13"/>
      <c r="I131" s="24"/>
      <c r="J131" s="38"/>
      <c r="K131" s="37"/>
    </row>
    <row r="132" spans="1:11" ht="15" customHeight="1" thickBot="1">
      <c r="A132" s="27" t="s">
        <v>213</v>
      </c>
      <c r="B132" s="19"/>
      <c r="C132" s="13"/>
      <c r="D132" s="13"/>
      <c r="E132" s="109"/>
      <c r="F132" s="13"/>
      <c r="G132" s="96">
        <f>SUM(E130)</f>
        <v>500</v>
      </c>
      <c r="H132" s="13"/>
      <c r="I132" s="24"/>
      <c r="J132" s="38"/>
      <c r="K132" s="37"/>
    </row>
    <row r="133" spans="1:11" ht="15" customHeight="1" thickTop="1">
      <c r="A133" s="27"/>
      <c r="B133" s="19"/>
      <c r="C133" s="13"/>
      <c r="D133" s="13"/>
      <c r="E133" s="109"/>
      <c r="F133" s="13"/>
      <c r="H133" s="13"/>
      <c r="I133" s="24"/>
      <c r="J133" s="38"/>
      <c r="K133" s="37"/>
    </row>
    <row r="134" spans="1:11" ht="15" customHeight="1">
      <c r="A134" s="48" t="s">
        <v>298</v>
      </c>
      <c r="B134" s="4"/>
      <c r="C134" s="4"/>
      <c r="D134" s="4"/>
      <c r="E134" s="51"/>
      <c r="F134" s="51"/>
      <c r="G134" s="1"/>
      <c r="H134" s="1"/>
      <c r="I134" s="4"/>
      <c r="J134" s="38"/>
      <c r="K134" s="37"/>
    </row>
    <row r="135" spans="1:11" ht="15" customHeight="1">
      <c r="A135" s="159" t="s">
        <v>1675</v>
      </c>
      <c r="B135" s="122"/>
      <c r="C135" s="121"/>
      <c r="D135" s="4"/>
      <c r="E135" s="54">
        <v>66.33</v>
      </c>
      <c r="F135" s="50"/>
      <c r="G135" s="57"/>
      <c r="H135" s="1"/>
      <c r="I135" s="159" t="s">
        <v>536</v>
      </c>
      <c r="J135" s="38"/>
      <c r="K135" s="37"/>
    </row>
    <row r="136" spans="1:11" ht="15" customHeight="1">
      <c r="A136" s="159" t="s">
        <v>1676</v>
      </c>
      <c r="B136" s="122"/>
      <c r="C136" s="121"/>
      <c r="D136" s="4"/>
      <c r="E136" s="54">
        <v>57.03</v>
      </c>
      <c r="F136" s="50"/>
      <c r="G136" s="57"/>
      <c r="H136" s="1"/>
      <c r="I136" s="159" t="s">
        <v>536</v>
      </c>
      <c r="J136" s="38"/>
      <c r="K136" s="37"/>
    </row>
    <row r="137" spans="1:11" ht="15" customHeight="1">
      <c r="A137" s="159" t="s">
        <v>1677</v>
      </c>
      <c r="B137" s="122"/>
      <c r="C137" s="121"/>
      <c r="D137" s="4"/>
      <c r="E137" s="54">
        <v>78.73</v>
      </c>
      <c r="F137" s="50"/>
      <c r="G137" s="57"/>
      <c r="H137" s="1"/>
      <c r="I137" s="159" t="s">
        <v>536</v>
      </c>
      <c r="J137" s="38"/>
      <c r="K137" s="37"/>
    </row>
    <row r="138" spans="1:11" ht="15" customHeight="1">
      <c r="A138" s="159" t="s">
        <v>1678</v>
      </c>
      <c r="B138" s="122"/>
      <c r="C138" s="121"/>
      <c r="D138" s="4"/>
      <c r="E138" s="54">
        <v>57.03</v>
      </c>
      <c r="F138" s="50"/>
      <c r="G138" s="57"/>
      <c r="H138" s="1"/>
      <c r="I138" s="159" t="s">
        <v>536</v>
      </c>
      <c r="J138" s="38"/>
      <c r="K138" s="37"/>
    </row>
    <row r="139" spans="1:11" ht="15" customHeight="1">
      <c r="A139" s="159" t="s">
        <v>1679</v>
      </c>
      <c r="B139" s="122"/>
      <c r="C139" s="121"/>
      <c r="D139" s="4"/>
      <c r="E139" s="54">
        <v>57.03</v>
      </c>
      <c r="F139" s="50"/>
      <c r="G139" s="57"/>
      <c r="H139" s="1"/>
      <c r="I139" s="159" t="s">
        <v>536</v>
      </c>
      <c r="J139" s="38"/>
      <c r="K139" s="37"/>
    </row>
    <row r="140" spans="1:11" ht="15" customHeight="1">
      <c r="A140" s="159" t="s">
        <v>1680</v>
      </c>
      <c r="B140" s="122"/>
      <c r="C140" s="121"/>
      <c r="D140" s="4"/>
      <c r="E140" s="54">
        <v>39.13</v>
      </c>
      <c r="F140" s="50"/>
      <c r="G140" s="57"/>
      <c r="H140" s="1"/>
      <c r="I140" s="159" t="s">
        <v>536</v>
      </c>
      <c r="J140" s="38"/>
      <c r="K140" s="37"/>
    </row>
    <row r="141" spans="1:11" ht="15" customHeight="1">
      <c r="A141" s="159" t="s">
        <v>1681</v>
      </c>
      <c r="B141" s="122"/>
      <c r="C141" s="121"/>
      <c r="D141" s="4"/>
      <c r="E141" s="49">
        <v>57.03</v>
      </c>
      <c r="F141" s="50"/>
      <c r="G141" s="57"/>
      <c r="H141" s="1"/>
      <c r="I141" s="159" t="s">
        <v>536</v>
      </c>
      <c r="J141" s="38"/>
      <c r="K141" s="37"/>
    </row>
    <row r="142" spans="1:11" ht="15" customHeight="1">
      <c r="A142" s="4"/>
      <c r="B142" s="4"/>
      <c r="C142" s="4"/>
      <c r="D142" s="4"/>
      <c r="E142" s="50"/>
      <c r="F142" s="50"/>
      <c r="G142" s="57"/>
      <c r="H142" s="1"/>
      <c r="I142" s="4"/>
      <c r="J142" s="38"/>
      <c r="K142" s="37"/>
    </row>
    <row r="143" spans="1:11" ht="15" customHeight="1" thickBot="1">
      <c r="A143" s="47" t="s">
        <v>1682</v>
      </c>
      <c r="B143" s="4"/>
      <c r="C143" s="4"/>
      <c r="D143" s="4"/>
      <c r="E143" s="50"/>
      <c r="F143" s="50"/>
      <c r="G143" s="68">
        <f>SUM(E135:E141)</f>
        <v>412.30999999999995</v>
      </c>
      <c r="H143" s="1"/>
      <c r="I143" s="4"/>
      <c r="J143" s="38"/>
      <c r="K143" s="37"/>
    </row>
    <row r="144" spans="1:11" ht="15" customHeight="1" thickTop="1">
      <c r="A144" s="27"/>
      <c r="B144" s="19"/>
      <c r="C144" s="13"/>
      <c r="D144" s="13"/>
      <c r="E144" s="109"/>
      <c r="F144" s="13"/>
      <c r="H144" s="13"/>
      <c r="I144" s="24"/>
      <c r="J144" s="38"/>
      <c r="K144" s="37"/>
    </row>
    <row r="145" spans="1:11" ht="15" customHeight="1">
      <c r="A145" s="48" t="s">
        <v>181</v>
      </c>
      <c r="B145" s="5"/>
      <c r="C145" s="4"/>
      <c r="D145" s="4"/>
      <c r="E145" s="50"/>
      <c r="F145" s="50"/>
      <c r="G145" s="1"/>
      <c r="H145" s="1"/>
      <c r="I145" s="4"/>
      <c r="J145" s="34"/>
      <c r="K145" s="35"/>
    </row>
    <row r="146" spans="1:11" ht="15" customHeight="1">
      <c r="A146" s="159" t="s">
        <v>1683</v>
      </c>
      <c r="B146" s="122"/>
      <c r="C146" s="21"/>
      <c r="D146" s="4"/>
      <c r="E146" s="54">
        <v>334.76</v>
      </c>
      <c r="F146" s="50"/>
      <c r="G146" s="1"/>
      <c r="H146" s="1"/>
      <c r="I146" s="159" t="s">
        <v>233</v>
      </c>
      <c r="J146" s="34"/>
      <c r="K146" s="35"/>
    </row>
    <row r="147" spans="1:11" ht="15" customHeight="1">
      <c r="A147" s="159" t="s">
        <v>1684</v>
      </c>
      <c r="B147" s="122"/>
      <c r="C147" s="21"/>
      <c r="D147" s="4"/>
      <c r="E147" s="49">
        <v>189.49</v>
      </c>
      <c r="F147" s="50"/>
      <c r="G147" s="1"/>
      <c r="H147" s="1"/>
      <c r="I147" s="159" t="s">
        <v>232</v>
      </c>
      <c r="J147" s="34"/>
      <c r="K147" s="35"/>
    </row>
    <row r="148" spans="1:11" ht="15" customHeight="1">
      <c r="A148" s="48"/>
      <c r="B148" s="5"/>
      <c r="C148" s="4"/>
      <c r="D148" s="4"/>
      <c r="E148" s="50"/>
      <c r="F148" s="50"/>
      <c r="G148" s="1"/>
      <c r="H148" s="1"/>
      <c r="I148" s="4"/>
      <c r="J148" s="34"/>
      <c r="K148" s="35"/>
    </row>
    <row r="149" spans="1:11" ht="15" customHeight="1" thickBot="1">
      <c r="A149" s="47" t="s">
        <v>86</v>
      </c>
      <c r="B149" s="5"/>
      <c r="C149" s="4"/>
      <c r="D149" s="4"/>
      <c r="E149" s="50"/>
      <c r="F149" s="50"/>
      <c r="G149" s="96">
        <f>SUM(E146:E147)</f>
        <v>524.25</v>
      </c>
      <c r="H149" s="1"/>
      <c r="I149" s="4"/>
      <c r="J149" s="34"/>
      <c r="K149" s="35"/>
    </row>
    <row r="150" spans="1:11" ht="15" customHeight="1" thickTop="1">
      <c r="A150" s="5"/>
      <c r="B150" s="5"/>
      <c r="C150" s="4"/>
      <c r="D150" s="4"/>
      <c r="E150" s="50"/>
      <c r="F150" s="50"/>
      <c r="G150" s="1"/>
      <c r="H150" s="1"/>
      <c r="I150" s="4"/>
      <c r="J150" s="34"/>
      <c r="K150" s="35"/>
    </row>
    <row r="151" spans="1:11" ht="15" customHeight="1">
      <c r="A151" s="48" t="s">
        <v>140</v>
      </c>
      <c r="B151" s="4"/>
      <c r="C151" s="4"/>
      <c r="D151" s="4"/>
      <c r="E151" s="51"/>
      <c r="F151" s="51"/>
      <c r="G151" s="1"/>
      <c r="H151" s="1"/>
      <c r="I151" s="4"/>
      <c r="J151" s="34"/>
      <c r="K151" s="35"/>
    </row>
    <row r="152" spans="1:11" ht="15" customHeight="1">
      <c r="A152" s="159" t="s">
        <v>1685</v>
      </c>
      <c r="B152" s="122"/>
      <c r="C152" s="121"/>
      <c r="D152" s="4"/>
      <c r="E152" s="54">
        <v>23.6</v>
      </c>
      <c r="F152" s="50"/>
      <c r="G152" s="57"/>
      <c r="H152" s="1"/>
      <c r="I152" s="159" t="s">
        <v>1</v>
      </c>
      <c r="J152" s="34"/>
      <c r="K152" s="35"/>
    </row>
    <row r="153" spans="1:11" ht="15" customHeight="1">
      <c r="A153" s="159" t="s">
        <v>1686</v>
      </c>
      <c r="B153" s="122"/>
      <c r="C153" s="121"/>
      <c r="D153" s="4"/>
      <c r="E153" s="54">
        <v>5.9</v>
      </c>
      <c r="F153" s="50"/>
      <c r="G153" s="57"/>
      <c r="H153" s="1"/>
      <c r="I153" s="159" t="s">
        <v>1</v>
      </c>
      <c r="J153" s="34"/>
      <c r="K153" s="35"/>
    </row>
    <row r="154" spans="1:11" ht="15" customHeight="1">
      <c r="A154" s="159" t="s">
        <v>1687</v>
      </c>
      <c r="B154" s="122"/>
      <c r="C154" s="121"/>
      <c r="D154" s="4"/>
      <c r="E154" s="49">
        <v>16.03</v>
      </c>
      <c r="F154" s="50"/>
      <c r="G154" s="57"/>
      <c r="H154" s="1"/>
      <c r="I154" s="159" t="s">
        <v>78</v>
      </c>
      <c r="J154" s="34"/>
      <c r="K154" s="35"/>
    </row>
    <row r="155" spans="1:11" ht="15" customHeight="1">
      <c r="A155" s="4"/>
      <c r="B155" s="4"/>
      <c r="C155" s="4"/>
      <c r="D155" s="4"/>
      <c r="E155" s="50"/>
      <c r="F155" s="50"/>
      <c r="G155" s="57"/>
      <c r="H155" s="1"/>
      <c r="I155" s="4"/>
      <c r="J155" s="34"/>
      <c r="K155" s="35"/>
    </row>
    <row r="156" spans="1:11" ht="15" customHeight="1" thickBot="1">
      <c r="A156" s="47" t="s">
        <v>143</v>
      </c>
      <c r="B156" s="4"/>
      <c r="C156" s="4"/>
      <c r="D156" s="4"/>
      <c r="E156" s="50"/>
      <c r="F156" s="50"/>
      <c r="G156" s="68">
        <f>SUM(E152:E154)</f>
        <v>45.53</v>
      </c>
      <c r="H156" s="1"/>
      <c r="I156" s="4"/>
      <c r="J156" s="34"/>
      <c r="K156" s="35"/>
    </row>
    <row r="157" spans="1:9" s="105" customFormat="1" ht="15" customHeight="1" thickTop="1">
      <c r="A157" s="47"/>
      <c r="B157" s="4"/>
      <c r="C157" s="4"/>
      <c r="D157" s="4"/>
      <c r="E157" s="50"/>
      <c r="F157" s="50"/>
      <c r="G157" s="86"/>
      <c r="H157" s="1"/>
      <c r="I157" s="4"/>
    </row>
    <row r="158" spans="1:11" ht="15" customHeight="1">
      <c r="A158" s="48" t="s">
        <v>543</v>
      </c>
      <c r="B158" s="48"/>
      <c r="C158" s="4"/>
      <c r="D158" s="4"/>
      <c r="E158" s="57"/>
      <c r="F158" s="57"/>
      <c r="G158" s="1"/>
      <c r="H158" s="1"/>
      <c r="I158" s="4"/>
      <c r="J158" s="34"/>
      <c r="K158" s="11"/>
    </row>
    <row r="159" spans="1:11" ht="15" customHeight="1">
      <c r="A159" s="159" t="s">
        <v>1688</v>
      </c>
      <c r="B159" s="122"/>
      <c r="C159" s="8"/>
      <c r="D159" s="3"/>
      <c r="E159" s="65">
        <v>3532.75</v>
      </c>
      <c r="F159" s="86"/>
      <c r="G159" s="1"/>
      <c r="H159" s="1"/>
      <c r="I159" s="159" t="s">
        <v>544</v>
      </c>
      <c r="J159" s="34"/>
      <c r="K159" s="11"/>
    </row>
    <row r="160" spans="1:11" ht="15" customHeight="1">
      <c r="A160" s="105"/>
      <c r="B160" s="105"/>
      <c r="C160" s="105"/>
      <c r="D160" s="105"/>
      <c r="E160" s="105"/>
      <c r="F160" s="105"/>
      <c r="G160" s="105"/>
      <c r="H160" s="105"/>
      <c r="I160" s="105"/>
      <c r="J160" s="11"/>
      <c r="K160" s="33"/>
    </row>
    <row r="161" spans="1:11" ht="15" customHeight="1" thickBot="1">
      <c r="A161" s="106" t="s">
        <v>545</v>
      </c>
      <c r="B161" s="106"/>
      <c r="C161" s="105"/>
      <c r="D161" s="105"/>
      <c r="F161" s="112"/>
      <c r="G161" s="111">
        <f>SUM(E159:E160)</f>
        <v>3532.75</v>
      </c>
      <c r="H161" s="105"/>
      <c r="I161" s="105"/>
      <c r="J161" s="11"/>
      <c r="K161" s="33"/>
    </row>
    <row r="162" spans="1:11" ht="15" customHeight="1" thickTop="1">
      <c r="A162" s="106"/>
      <c r="B162" s="106"/>
      <c r="C162" s="105"/>
      <c r="D162" s="105"/>
      <c r="F162" s="112"/>
      <c r="G162" s="112"/>
      <c r="H162" s="105"/>
      <c r="I162" s="105"/>
      <c r="J162" s="11"/>
      <c r="K162" s="33"/>
    </row>
    <row r="163" spans="1:11" ht="15" customHeight="1">
      <c r="A163" s="48" t="s">
        <v>518</v>
      </c>
      <c r="B163" s="48"/>
      <c r="C163" s="4"/>
      <c r="D163" s="4"/>
      <c r="E163" s="57"/>
      <c r="F163" s="57"/>
      <c r="G163" s="1"/>
      <c r="H163" s="1"/>
      <c r="I163" s="4"/>
      <c r="J163" s="11"/>
      <c r="K163" s="33"/>
    </row>
    <row r="164" spans="1:11" ht="15" customHeight="1">
      <c r="A164" s="159" t="s">
        <v>1689</v>
      </c>
      <c r="B164" s="122"/>
      <c r="C164" s="8"/>
      <c r="D164" s="3"/>
      <c r="E164" s="65">
        <v>741.6</v>
      </c>
      <c r="F164" s="86"/>
      <c r="G164" s="1"/>
      <c r="H164" s="1"/>
      <c r="I164" s="159" t="s">
        <v>306</v>
      </c>
      <c r="J164" s="11"/>
      <c r="K164" s="33"/>
    </row>
    <row r="165" spans="1:11" ht="15" customHeight="1">
      <c r="A165" s="105"/>
      <c r="B165" s="105"/>
      <c r="C165" s="105"/>
      <c r="D165" s="105"/>
      <c r="E165" s="105"/>
      <c r="F165" s="105"/>
      <c r="G165" s="105"/>
      <c r="H165" s="105"/>
      <c r="I165" s="105"/>
      <c r="J165" s="11"/>
      <c r="K165" s="33"/>
    </row>
    <row r="166" spans="1:11" ht="15" customHeight="1" thickBot="1">
      <c r="A166" s="106" t="s">
        <v>1690</v>
      </c>
      <c r="B166" s="106"/>
      <c r="C166" s="105"/>
      <c r="D166" s="105"/>
      <c r="F166" s="112"/>
      <c r="G166" s="111">
        <f>SUM(E164:E165)</f>
        <v>741.6</v>
      </c>
      <c r="H166" s="105"/>
      <c r="I166" s="105"/>
      <c r="J166" s="11"/>
      <c r="K166" s="33"/>
    </row>
    <row r="167" spans="1:11" ht="15" customHeight="1" thickTop="1">
      <c r="A167" s="106"/>
      <c r="B167" s="106"/>
      <c r="C167" s="105"/>
      <c r="D167" s="105"/>
      <c r="F167" s="112"/>
      <c r="G167" s="112"/>
      <c r="H167" s="105"/>
      <c r="I167" s="105"/>
      <c r="J167" s="11"/>
      <c r="K167" s="33"/>
    </row>
    <row r="168" spans="1:11" ht="15" customHeight="1">
      <c r="A168" s="48" t="s">
        <v>99</v>
      </c>
      <c r="B168" s="48"/>
      <c r="C168" s="4"/>
      <c r="D168" s="4"/>
      <c r="E168" s="57"/>
      <c r="F168" s="57"/>
      <c r="G168" s="1"/>
      <c r="H168" s="1"/>
      <c r="I168" s="4"/>
      <c r="J168" s="11"/>
      <c r="K168" s="33"/>
    </row>
    <row r="169" spans="1:11" ht="15" customHeight="1">
      <c r="A169" s="159" t="s">
        <v>1691</v>
      </c>
      <c r="B169" s="122"/>
      <c r="C169" s="8"/>
      <c r="D169" s="3"/>
      <c r="E169" s="65">
        <v>177.18</v>
      </c>
      <c r="F169" s="86"/>
      <c r="G169" s="1"/>
      <c r="H169" s="1"/>
      <c r="I169" s="159" t="s">
        <v>115</v>
      </c>
      <c r="J169" s="11"/>
      <c r="K169" s="33"/>
    </row>
    <row r="170" spans="1:11" ht="15" customHeight="1">
      <c r="A170" s="105"/>
      <c r="B170" s="105"/>
      <c r="C170" s="105"/>
      <c r="D170" s="105"/>
      <c r="E170" s="105"/>
      <c r="F170" s="105"/>
      <c r="G170" s="105"/>
      <c r="H170" s="105"/>
      <c r="I170" s="105"/>
      <c r="J170" s="11"/>
      <c r="K170" s="33"/>
    </row>
    <row r="171" spans="1:11" ht="15" customHeight="1" thickBot="1">
      <c r="A171" s="106" t="s">
        <v>423</v>
      </c>
      <c r="B171" s="106"/>
      <c r="C171" s="105"/>
      <c r="D171" s="105"/>
      <c r="F171" s="112"/>
      <c r="G171" s="111">
        <f>SUM(E169:E170)</f>
        <v>177.18</v>
      </c>
      <c r="H171" s="105"/>
      <c r="I171" s="105"/>
      <c r="J171" s="11"/>
      <c r="K171" s="33"/>
    </row>
    <row r="172" spans="1:11" ht="15" customHeight="1" thickTop="1">
      <c r="A172" s="106"/>
      <c r="B172" s="106"/>
      <c r="C172" s="105"/>
      <c r="D172" s="105"/>
      <c r="F172" s="112"/>
      <c r="G172" s="112"/>
      <c r="H172" s="105"/>
      <c r="I172" s="105"/>
      <c r="J172" s="11"/>
      <c r="K172" s="33"/>
    </row>
    <row r="173" spans="1:10" ht="15" customHeight="1">
      <c r="A173" s="48" t="s">
        <v>177</v>
      </c>
      <c r="B173" s="47"/>
      <c r="C173" s="4"/>
      <c r="D173" s="4"/>
      <c r="E173" s="23"/>
      <c r="F173" s="86"/>
      <c r="G173" s="86"/>
      <c r="H173" s="1"/>
      <c r="I173" s="4"/>
      <c r="J173" s="4"/>
    </row>
    <row r="174" spans="1:10" ht="15" customHeight="1">
      <c r="A174" s="159" t="s">
        <v>1692</v>
      </c>
      <c r="B174" s="122"/>
      <c r="C174" s="123"/>
      <c r="D174" s="4"/>
      <c r="E174" s="49">
        <v>234.7</v>
      </c>
      <c r="F174" s="54"/>
      <c r="I174" s="172" t="s">
        <v>395</v>
      </c>
      <c r="J174" s="4"/>
    </row>
    <row r="175" spans="1:10" ht="15" customHeight="1">
      <c r="A175" s="4"/>
      <c r="B175" s="4"/>
      <c r="C175" s="3"/>
      <c r="D175" s="3"/>
      <c r="E175" s="53"/>
      <c r="F175" s="53"/>
      <c r="I175" s="13"/>
      <c r="J175" s="4"/>
    </row>
    <row r="176" spans="1:10" ht="15" customHeight="1" thickBot="1">
      <c r="A176" s="47" t="s">
        <v>120</v>
      </c>
      <c r="B176" s="47"/>
      <c r="C176" s="4"/>
      <c r="D176" s="4"/>
      <c r="E176" s="23"/>
      <c r="F176" s="60"/>
      <c r="G176" s="64">
        <f>SUM(E174:E174)</f>
        <v>234.7</v>
      </c>
      <c r="H176" s="25"/>
      <c r="I176" s="4"/>
      <c r="J176" s="4"/>
    </row>
    <row r="177" spans="1:10" ht="15" customHeight="1" thickTop="1">
      <c r="A177" s="47"/>
      <c r="B177" s="47"/>
      <c r="C177" s="4"/>
      <c r="D177" s="4"/>
      <c r="E177" s="23"/>
      <c r="F177" s="60"/>
      <c r="G177" s="60"/>
      <c r="H177" s="25"/>
      <c r="I177" s="4"/>
      <c r="J177" s="4"/>
    </row>
    <row r="178" spans="1:10" ht="15" customHeight="1">
      <c r="A178" s="48" t="s">
        <v>1308</v>
      </c>
      <c r="B178" s="5"/>
      <c r="C178" s="4"/>
      <c r="D178" s="4"/>
      <c r="E178" s="56"/>
      <c r="F178" s="56"/>
      <c r="G178" s="25"/>
      <c r="H178" s="25"/>
      <c r="I178" s="4"/>
      <c r="J178" s="4"/>
    </row>
    <row r="179" spans="1:10" ht="15" customHeight="1">
      <c r="A179" s="166" t="s">
        <v>1693</v>
      </c>
      <c r="B179" s="122"/>
      <c r="C179" s="123"/>
      <c r="D179" s="159"/>
      <c r="E179" s="49">
        <v>3391.44</v>
      </c>
      <c r="F179" s="51"/>
      <c r="G179" s="1"/>
      <c r="H179" s="1"/>
      <c r="I179" s="166" t="s">
        <v>1310</v>
      </c>
      <c r="J179" s="4"/>
    </row>
    <row r="180" spans="1:10" ht="15" customHeight="1">
      <c r="A180" s="4"/>
      <c r="B180" s="4"/>
      <c r="C180" s="4"/>
      <c r="D180" s="4"/>
      <c r="E180" s="50"/>
      <c r="F180" s="51"/>
      <c r="G180" s="1"/>
      <c r="H180" s="1"/>
      <c r="I180" s="4"/>
      <c r="J180" s="4"/>
    </row>
    <row r="181" spans="1:10" ht="15" customHeight="1" thickBot="1">
      <c r="A181" s="47" t="s">
        <v>1311</v>
      </c>
      <c r="B181" s="5"/>
      <c r="C181" s="4"/>
      <c r="D181" s="4"/>
      <c r="E181" s="56"/>
      <c r="F181" s="56"/>
      <c r="G181" s="96">
        <f>SUM(E179:E179)</f>
        <v>3391.44</v>
      </c>
      <c r="H181" s="1"/>
      <c r="I181" s="4"/>
      <c r="J181" s="4"/>
    </row>
    <row r="182" spans="1:10" ht="15" customHeight="1" thickTop="1">
      <c r="A182" s="47"/>
      <c r="B182" s="47"/>
      <c r="C182" s="4"/>
      <c r="D182" s="4"/>
      <c r="E182" s="23"/>
      <c r="F182" s="60"/>
      <c r="G182" s="60"/>
      <c r="H182" s="25"/>
      <c r="I182" s="4"/>
      <c r="J182" s="4"/>
    </row>
    <row r="183" spans="1:10" ht="15" customHeight="1">
      <c r="A183" s="48" t="s">
        <v>94</v>
      </c>
      <c r="B183" s="5"/>
      <c r="C183" s="4"/>
      <c r="D183" s="4"/>
      <c r="E183" s="56"/>
      <c r="F183" s="56"/>
      <c r="G183" s="25"/>
      <c r="H183" s="25"/>
      <c r="I183" s="4"/>
      <c r="J183" s="4"/>
    </row>
    <row r="184" spans="1:10" ht="15" customHeight="1">
      <c r="A184" s="166" t="s">
        <v>1194</v>
      </c>
      <c r="B184" s="122"/>
      <c r="C184" s="123"/>
      <c r="D184" s="159" t="s">
        <v>13</v>
      </c>
      <c r="E184" s="54">
        <v>121.03</v>
      </c>
      <c r="F184" s="51"/>
      <c r="G184" s="1"/>
      <c r="H184" s="1"/>
      <c r="I184" s="4" t="s">
        <v>22</v>
      </c>
      <c r="J184" s="4"/>
    </row>
    <row r="185" spans="1:10" ht="15" customHeight="1">
      <c r="A185" s="166" t="s">
        <v>1106</v>
      </c>
      <c r="B185" s="122"/>
      <c r="C185" s="123"/>
      <c r="D185" s="159" t="s">
        <v>13</v>
      </c>
      <c r="E185" s="49">
        <v>392.86</v>
      </c>
      <c r="F185" s="51"/>
      <c r="G185" s="1"/>
      <c r="H185" s="1"/>
      <c r="I185" s="166" t="s">
        <v>22</v>
      </c>
      <c r="J185" s="4"/>
    </row>
    <row r="186" spans="1:10" ht="15" customHeight="1">
      <c r="A186" s="4"/>
      <c r="B186" s="4"/>
      <c r="C186" s="4"/>
      <c r="D186" s="4"/>
      <c r="E186" s="50"/>
      <c r="F186" s="51"/>
      <c r="G186" s="1"/>
      <c r="H186" s="1"/>
      <c r="I186" s="4"/>
      <c r="J186" s="4"/>
    </row>
    <row r="187" spans="1:10" ht="15" customHeight="1" thickBot="1">
      <c r="A187" s="47" t="s">
        <v>130</v>
      </c>
      <c r="B187" s="5"/>
      <c r="C187" s="4"/>
      <c r="D187" s="4"/>
      <c r="E187" s="56"/>
      <c r="F187" s="56"/>
      <c r="G187" s="96">
        <f>SUM(E184:E185)</f>
        <v>513.89</v>
      </c>
      <c r="H187" s="1"/>
      <c r="I187" s="4"/>
      <c r="J187" s="4"/>
    </row>
    <row r="188" spans="1:10" ht="15" customHeight="1" thickTop="1">
      <c r="A188" s="47"/>
      <c r="B188" s="5"/>
      <c r="C188" s="4"/>
      <c r="D188" s="4"/>
      <c r="E188" s="56"/>
      <c r="F188" s="56"/>
      <c r="H188" s="1"/>
      <c r="I188" s="4"/>
      <c r="J188" s="4"/>
    </row>
    <row r="189" spans="1:10" ht="15" customHeight="1">
      <c r="A189" s="48" t="s">
        <v>95</v>
      </c>
      <c r="B189" s="5"/>
      <c r="C189" s="4"/>
      <c r="D189" s="4"/>
      <c r="E189" s="56"/>
      <c r="F189" s="56"/>
      <c r="G189" s="25"/>
      <c r="H189" s="25"/>
      <c r="I189" s="4"/>
      <c r="J189" s="4"/>
    </row>
    <row r="190" spans="1:10" ht="15" customHeight="1">
      <c r="A190" s="4" t="s">
        <v>172</v>
      </c>
      <c r="B190" s="122"/>
      <c r="C190" s="123"/>
      <c r="D190" s="4"/>
      <c r="E190" s="49">
        <v>3975.9</v>
      </c>
      <c r="F190" s="51"/>
      <c r="G190" s="1"/>
      <c r="H190" s="1"/>
      <c r="I190" s="4" t="s">
        <v>84</v>
      </c>
      <c r="J190" s="4"/>
    </row>
    <row r="191" spans="1:10" ht="15" customHeight="1">
      <c r="A191" s="4"/>
      <c r="B191" s="4"/>
      <c r="C191" s="4"/>
      <c r="D191" s="4"/>
      <c r="E191" s="50"/>
      <c r="F191" s="51"/>
      <c r="G191" s="1"/>
      <c r="H191" s="1"/>
      <c r="I191" s="4"/>
      <c r="J191" s="4"/>
    </row>
    <row r="192" spans="1:10" ht="15" customHeight="1" thickBot="1">
      <c r="A192" s="47" t="s">
        <v>137</v>
      </c>
      <c r="B192" s="5"/>
      <c r="C192" s="4"/>
      <c r="D192" s="4"/>
      <c r="E192" s="56"/>
      <c r="F192" s="56"/>
      <c r="G192" s="96">
        <f>SUM(E190:E190)</f>
        <v>3975.9</v>
      </c>
      <c r="H192" s="1"/>
      <c r="I192" s="4"/>
      <c r="J192" s="4"/>
    </row>
    <row r="193" spans="1:13" ht="15" customHeight="1" thickTop="1">
      <c r="A193" s="47"/>
      <c r="B193" s="5"/>
      <c r="C193" s="4"/>
      <c r="D193" s="4"/>
      <c r="E193" s="56"/>
      <c r="F193" s="56"/>
      <c r="H193" s="1"/>
      <c r="I193" s="4"/>
      <c r="J193" s="4"/>
      <c r="K193" s="9"/>
      <c r="M193" s="23"/>
    </row>
    <row r="194" spans="1:13" ht="15" customHeight="1">
      <c r="A194" s="48" t="s">
        <v>96</v>
      </c>
      <c r="B194" s="5"/>
      <c r="C194" s="4"/>
      <c r="D194" s="4"/>
      <c r="E194" s="56"/>
      <c r="F194" s="56"/>
      <c r="H194" s="1"/>
      <c r="I194" s="4"/>
      <c r="J194" s="4"/>
      <c r="K194" s="9"/>
      <c r="M194" s="23"/>
    </row>
    <row r="195" spans="1:12" ht="15" customHeight="1">
      <c r="A195" s="159" t="s">
        <v>1694</v>
      </c>
      <c r="B195" s="122"/>
      <c r="C195" s="4"/>
      <c r="D195" s="4"/>
      <c r="E195" s="86">
        <v>19</v>
      </c>
      <c r="F195" s="57"/>
      <c r="I195" s="168" t="s">
        <v>1510</v>
      </c>
      <c r="J195" s="34"/>
      <c r="K195" s="9"/>
      <c r="L195" s="29"/>
    </row>
    <row r="196" spans="1:12" ht="15" customHeight="1">
      <c r="A196" s="159" t="s">
        <v>1695</v>
      </c>
      <c r="B196" s="122"/>
      <c r="C196" s="4"/>
      <c r="D196" s="4"/>
      <c r="E196" s="86">
        <v>78.11</v>
      </c>
      <c r="F196" s="57"/>
      <c r="I196" s="168" t="s">
        <v>1696</v>
      </c>
      <c r="J196" s="34"/>
      <c r="K196" s="9"/>
      <c r="L196" s="29"/>
    </row>
    <row r="197" spans="1:12" ht="15" customHeight="1">
      <c r="A197" s="159" t="s">
        <v>1697</v>
      </c>
      <c r="B197" s="122"/>
      <c r="C197" s="4"/>
      <c r="D197" s="4"/>
      <c r="E197" s="86">
        <v>11.07</v>
      </c>
      <c r="F197" s="57"/>
      <c r="I197" s="168" t="s">
        <v>1698</v>
      </c>
      <c r="J197" s="34"/>
      <c r="K197" s="9"/>
      <c r="L197" s="29"/>
    </row>
    <row r="198" spans="1:12" ht="15" customHeight="1">
      <c r="A198" s="159" t="s">
        <v>1699</v>
      </c>
      <c r="B198" s="122"/>
      <c r="C198" s="4"/>
      <c r="D198" s="4"/>
      <c r="E198" s="86">
        <v>4.34</v>
      </c>
      <c r="F198" s="57"/>
      <c r="I198" s="168" t="s">
        <v>21</v>
      </c>
      <c r="J198" s="34"/>
      <c r="K198" s="9"/>
      <c r="L198" s="29"/>
    </row>
    <row r="199" spans="1:12" ht="15" customHeight="1">
      <c r="A199" s="159" t="s">
        <v>1700</v>
      </c>
      <c r="B199" s="122"/>
      <c r="C199" s="4"/>
      <c r="D199" s="159"/>
      <c r="E199" s="86">
        <v>13.67</v>
      </c>
      <c r="F199" s="57"/>
      <c r="I199" s="168" t="s">
        <v>1701</v>
      </c>
      <c r="J199" s="34"/>
      <c r="K199" s="9"/>
      <c r="L199" s="29"/>
    </row>
    <row r="200" spans="1:12" ht="15" customHeight="1">
      <c r="A200" s="159" t="s">
        <v>1702</v>
      </c>
      <c r="B200" s="122"/>
      <c r="C200" s="4"/>
      <c r="D200" s="159"/>
      <c r="E200" s="86">
        <v>40.72</v>
      </c>
      <c r="F200" s="57"/>
      <c r="I200" s="168" t="s">
        <v>164</v>
      </c>
      <c r="J200" s="34"/>
      <c r="K200" s="9"/>
      <c r="L200" s="29"/>
    </row>
    <row r="201" spans="1:12" ht="15" customHeight="1">
      <c r="A201" s="159" t="s">
        <v>1731</v>
      </c>
      <c r="B201" s="122"/>
      <c r="C201" s="4"/>
      <c r="D201" s="159" t="s">
        <v>13</v>
      </c>
      <c r="E201" s="65">
        <v>22.57</v>
      </c>
      <c r="F201" s="57"/>
      <c r="I201" s="168" t="s">
        <v>23</v>
      </c>
      <c r="J201" s="34"/>
      <c r="K201" s="9"/>
      <c r="L201" s="29"/>
    </row>
    <row r="202" spans="1:12" ht="15" customHeight="1">
      <c r="A202" s="4"/>
      <c r="B202" s="4"/>
      <c r="C202" s="4"/>
      <c r="D202" s="4"/>
      <c r="E202" s="57"/>
      <c r="F202" s="57"/>
      <c r="G202" s="1"/>
      <c r="H202" s="1"/>
      <c r="I202" s="33"/>
      <c r="J202" s="34"/>
      <c r="K202" s="9"/>
      <c r="L202" s="29"/>
    </row>
    <row r="203" spans="1:12" ht="15" customHeight="1" thickBot="1">
      <c r="A203" s="47" t="s">
        <v>131</v>
      </c>
      <c r="B203" s="47"/>
      <c r="C203" s="4"/>
      <c r="D203" s="4"/>
      <c r="E203" s="23"/>
      <c r="F203" s="86"/>
      <c r="G203" s="68">
        <f>SUM(E195:E201)</f>
        <v>189.48000000000002</v>
      </c>
      <c r="H203" s="1"/>
      <c r="I203" s="33"/>
      <c r="J203" s="34"/>
      <c r="K203" s="9"/>
      <c r="L203" s="29"/>
    </row>
    <row r="204" spans="1:12" ht="15" customHeight="1" thickTop="1">
      <c r="A204" s="47"/>
      <c r="B204" s="47"/>
      <c r="C204" s="4"/>
      <c r="D204" s="4"/>
      <c r="E204" s="23"/>
      <c r="F204" s="86"/>
      <c r="G204" s="86"/>
      <c r="H204" s="1"/>
      <c r="I204" s="33"/>
      <c r="J204" s="34"/>
      <c r="K204" s="9"/>
      <c r="L204" s="29"/>
    </row>
    <row r="205" spans="1:12" ht="15" customHeight="1">
      <c r="A205" s="48" t="s">
        <v>797</v>
      </c>
      <c r="B205" s="5"/>
      <c r="C205" s="4"/>
      <c r="D205" s="4"/>
      <c r="E205" s="56"/>
      <c r="F205" s="56"/>
      <c r="G205" s="25"/>
      <c r="H205" s="25"/>
      <c r="I205" s="4"/>
      <c r="J205" s="34"/>
      <c r="K205" s="9"/>
      <c r="L205" s="29"/>
    </row>
    <row r="206" spans="1:12" ht="15" customHeight="1">
      <c r="A206" s="159" t="s">
        <v>1703</v>
      </c>
      <c r="B206" s="122"/>
      <c r="C206" s="123"/>
      <c r="D206" s="4"/>
      <c r="E206" s="49">
        <v>2757.12</v>
      </c>
      <c r="F206" s="51"/>
      <c r="G206" s="1"/>
      <c r="H206" s="1"/>
      <c r="I206" s="159" t="s">
        <v>118</v>
      </c>
      <c r="J206" s="34"/>
      <c r="K206" s="9"/>
      <c r="L206" s="29"/>
    </row>
    <row r="207" spans="1:12" ht="15" customHeight="1">
      <c r="A207" s="4"/>
      <c r="B207" s="4"/>
      <c r="C207" s="4"/>
      <c r="D207" s="4"/>
      <c r="E207" s="50"/>
      <c r="F207" s="51"/>
      <c r="G207" s="1"/>
      <c r="H207" s="1"/>
      <c r="I207" s="4"/>
      <c r="J207" s="34"/>
      <c r="K207" s="9"/>
      <c r="L207" s="29"/>
    </row>
    <row r="208" spans="1:12" ht="15" customHeight="1" thickBot="1">
      <c r="A208" s="47" t="s">
        <v>799</v>
      </c>
      <c r="B208" s="5"/>
      <c r="C208" s="4"/>
      <c r="D208" s="4"/>
      <c r="E208" s="56"/>
      <c r="F208" s="56"/>
      <c r="G208" s="96">
        <f>SUM(E206:E206)</f>
        <v>2757.12</v>
      </c>
      <c r="H208" s="1"/>
      <c r="I208" s="4"/>
      <c r="J208" s="34"/>
      <c r="K208" s="9"/>
      <c r="L208" s="29"/>
    </row>
    <row r="209" spans="1:12" ht="15" customHeight="1" thickTop="1">
      <c r="A209" s="47"/>
      <c r="B209" s="47"/>
      <c r="C209" s="4"/>
      <c r="D209" s="4"/>
      <c r="E209" s="23"/>
      <c r="F209" s="86"/>
      <c r="G209" s="86"/>
      <c r="H209" s="1"/>
      <c r="I209" s="33"/>
      <c r="J209" s="34"/>
      <c r="K209" s="9"/>
      <c r="L209" s="29"/>
    </row>
    <row r="210" spans="1:12" ht="15" customHeight="1">
      <c r="A210" s="48" t="s">
        <v>158</v>
      </c>
      <c r="B210" s="47"/>
      <c r="C210" s="4"/>
      <c r="D210" s="4"/>
      <c r="E210" s="23"/>
      <c r="F210" s="54"/>
      <c r="G210" s="54"/>
      <c r="H210" s="1"/>
      <c r="I210" s="23"/>
      <c r="J210" s="14"/>
      <c r="L210" s="29"/>
    </row>
    <row r="211" spans="1:12" ht="15" customHeight="1">
      <c r="A211" s="159" t="s">
        <v>1704</v>
      </c>
      <c r="B211" s="122"/>
      <c r="C211" s="4"/>
      <c r="D211" s="4"/>
      <c r="E211" s="98">
        <v>65</v>
      </c>
      <c r="F211" s="54"/>
      <c r="G211" s="54"/>
      <c r="H211" s="1"/>
      <c r="I211" s="172" t="s">
        <v>1705</v>
      </c>
      <c r="J211" s="14"/>
      <c r="L211" s="29"/>
    </row>
    <row r="212" spans="1:12" ht="15" customHeight="1">
      <c r="A212" s="159" t="s">
        <v>1706</v>
      </c>
      <c r="B212" s="122"/>
      <c r="C212" s="4"/>
      <c r="D212" s="4"/>
      <c r="E212" s="98">
        <v>10.78</v>
      </c>
      <c r="F212" s="54"/>
      <c r="G212" s="54"/>
      <c r="H212" s="1"/>
      <c r="I212" s="172" t="s">
        <v>1705</v>
      </c>
      <c r="J212" s="14"/>
      <c r="L212" s="29"/>
    </row>
    <row r="213" spans="1:12" ht="15" customHeight="1">
      <c r="A213" s="159" t="s">
        <v>1707</v>
      </c>
      <c r="B213" s="122"/>
      <c r="C213" s="4"/>
      <c r="D213" s="4"/>
      <c r="E213" s="98">
        <v>16.11</v>
      </c>
      <c r="F213" s="54"/>
      <c r="G213" s="54"/>
      <c r="H213" s="1"/>
      <c r="I213" s="172" t="s">
        <v>1705</v>
      </c>
      <c r="J213" s="14"/>
      <c r="L213" s="29"/>
    </row>
    <row r="214" spans="1:12" ht="15" customHeight="1">
      <c r="A214" s="159" t="s">
        <v>1708</v>
      </c>
      <c r="B214" s="122"/>
      <c r="C214" s="4"/>
      <c r="D214" s="4"/>
      <c r="E214" s="98">
        <v>77.85</v>
      </c>
      <c r="F214" s="54"/>
      <c r="G214" s="54"/>
      <c r="H214" s="1"/>
      <c r="I214" s="172" t="s">
        <v>1705</v>
      </c>
      <c r="J214" s="14"/>
      <c r="L214" s="29"/>
    </row>
    <row r="215" spans="1:12" ht="15" customHeight="1">
      <c r="A215" s="159" t="s">
        <v>1709</v>
      </c>
      <c r="B215" s="122"/>
      <c r="C215" s="4"/>
      <c r="D215" s="4"/>
      <c r="E215" s="98">
        <v>16.4</v>
      </c>
      <c r="F215" s="54"/>
      <c r="G215" s="54"/>
      <c r="H215" s="1"/>
      <c r="I215" s="172" t="s">
        <v>1705</v>
      </c>
      <c r="J215" s="14"/>
      <c r="L215" s="29"/>
    </row>
    <row r="216" spans="1:12" ht="15" customHeight="1">
      <c r="A216" s="159" t="s">
        <v>970</v>
      </c>
      <c r="B216" s="122"/>
      <c r="C216" s="4"/>
      <c r="D216" s="4"/>
      <c r="E216" s="98">
        <v>299.99</v>
      </c>
      <c r="F216" s="54"/>
      <c r="G216" s="54"/>
      <c r="H216" s="1"/>
      <c r="I216" s="172" t="s">
        <v>1710</v>
      </c>
      <c r="J216" s="14"/>
      <c r="L216" s="29"/>
    </row>
    <row r="217" spans="1:12" ht="15" customHeight="1">
      <c r="A217" s="159" t="s">
        <v>1704</v>
      </c>
      <c r="B217" s="122"/>
      <c r="C217" s="4"/>
      <c r="D217" s="4"/>
      <c r="E217" s="98">
        <v>65</v>
      </c>
      <c r="F217" s="54"/>
      <c r="G217" s="54"/>
      <c r="H217" s="1"/>
      <c r="I217" s="172" t="s">
        <v>1705</v>
      </c>
      <c r="J217" s="14"/>
      <c r="L217" s="29"/>
    </row>
    <row r="218" spans="1:12" ht="15" customHeight="1">
      <c r="A218" s="159" t="s">
        <v>1711</v>
      </c>
      <c r="B218" s="122"/>
      <c r="C218" s="4"/>
      <c r="D218" s="4"/>
      <c r="E218" s="98">
        <v>43.64</v>
      </c>
      <c r="F218" s="54"/>
      <c r="G218" s="54"/>
      <c r="H218" s="1"/>
      <c r="I218" s="172" t="s">
        <v>1712</v>
      </c>
      <c r="J218" s="14"/>
      <c r="L218" s="29"/>
    </row>
    <row r="219" spans="1:12" ht="15" customHeight="1">
      <c r="A219" s="159" t="s">
        <v>1713</v>
      </c>
      <c r="B219" s="122"/>
      <c r="C219" s="4"/>
      <c r="D219" s="4"/>
      <c r="E219" s="98">
        <v>84.6</v>
      </c>
      <c r="F219" s="54"/>
      <c r="G219" s="54"/>
      <c r="H219" s="1"/>
      <c r="I219" s="172" t="s">
        <v>1714</v>
      </c>
      <c r="J219" s="14"/>
      <c r="L219" s="29"/>
    </row>
    <row r="220" spans="1:12" ht="15" customHeight="1">
      <c r="A220" s="159" t="s">
        <v>1715</v>
      </c>
      <c r="B220" s="122"/>
      <c r="C220" s="4"/>
      <c r="D220" s="4"/>
      <c r="E220" s="98">
        <v>160.65</v>
      </c>
      <c r="F220" s="54"/>
      <c r="G220" s="54"/>
      <c r="H220" s="1"/>
      <c r="I220" s="172" t="s">
        <v>1712</v>
      </c>
      <c r="J220" s="14"/>
      <c r="L220" s="29"/>
    </row>
    <row r="221" spans="1:12" ht="15" customHeight="1">
      <c r="A221" s="159" t="s">
        <v>1716</v>
      </c>
      <c r="B221" s="122"/>
      <c r="C221" s="4"/>
      <c r="D221" s="4"/>
      <c r="E221" s="98">
        <v>112.81</v>
      </c>
      <c r="F221" s="54"/>
      <c r="G221" s="54"/>
      <c r="H221" s="1"/>
      <c r="I221" s="172" t="s">
        <v>1712</v>
      </c>
      <c r="J221" s="14"/>
      <c r="L221" s="29"/>
    </row>
    <row r="222" spans="1:12" ht="15" customHeight="1">
      <c r="A222" s="159" t="s">
        <v>1717</v>
      </c>
      <c r="B222" s="122"/>
      <c r="C222" s="4"/>
      <c r="D222" s="4"/>
      <c r="E222" s="98">
        <v>19.11</v>
      </c>
      <c r="F222" s="54"/>
      <c r="G222" s="54"/>
      <c r="H222" s="1"/>
      <c r="I222" s="172" t="s">
        <v>1712</v>
      </c>
      <c r="J222" s="14"/>
      <c r="L222" s="29"/>
    </row>
    <row r="223" spans="1:12" ht="15" customHeight="1">
      <c r="A223" s="159" t="s">
        <v>525</v>
      </c>
      <c r="B223" s="122"/>
      <c r="C223" s="4"/>
      <c r="D223" s="4"/>
      <c r="E223" s="98">
        <v>59.95</v>
      </c>
      <c r="F223" s="54"/>
      <c r="G223" s="54"/>
      <c r="H223" s="1"/>
      <c r="I223" s="172" t="s">
        <v>1718</v>
      </c>
      <c r="J223" s="14"/>
      <c r="L223" s="29"/>
    </row>
    <row r="224" spans="1:12" ht="15" customHeight="1">
      <c r="A224" s="159" t="s">
        <v>1719</v>
      </c>
      <c r="B224" s="122"/>
      <c r="C224" s="4"/>
      <c r="D224" s="4"/>
      <c r="E224" s="98">
        <v>25.83</v>
      </c>
      <c r="F224" s="54"/>
      <c r="G224" s="54"/>
      <c r="H224" s="1"/>
      <c r="I224" s="172" t="s">
        <v>1712</v>
      </c>
      <c r="J224" s="14"/>
      <c r="L224" s="29"/>
    </row>
    <row r="225" spans="1:12" ht="15" customHeight="1">
      <c r="A225" s="159" t="s">
        <v>1720</v>
      </c>
      <c r="B225" s="122"/>
      <c r="C225" s="4"/>
      <c r="D225" s="4"/>
      <c r="E225" s="98">
        <v>16.2</v>
      </c>
      <c r="F225" s="54"/>
      <c r="G225" s="54"/>
      <c r="H225" s="1"/>
      <c r="I225" s="172" t="s">
        <v>1712</v>
      </c>
      <c r="J225" s="14"/>
      <c r="L225" s="29"/>
    </row>
    <row r="226" spans="1:12" ht="15" customHeight="1">
      <c r="A226" s="159" t="s">
        <v>1721</v>
      </c>
      <c r="B226" s="122"/>
      <c r="C226" s="4"/>
      <c r="D226" s="4"/>
      <c r="E226" s="98">
        <v>38.22</v>
      </c>
      <c r="F226" s="54"/>
      <c r="G226" s="54"/>
      <c r="H226" s="1"/>
      <c r="I226" s="172" t="s">
        <v>1712</v>
      </c>
      <c r="J226" s="14"/>
      <c r="L226" s="29"/>
    </row>
    <row r="227" spans="1:12" ht="15" customHeight="1">
      <c r="A227" s="159" t="s">
        <v>1722</v>
      </c>
      <c r="B227" s="122"/>
      <c r="C227" s="4"/>
      <c r="D227" s="4"/>
      <c r="E227" s="98">
        <v>24</v>
      </c>
      <c r="F227" s="54"/>
      <c r="G227" s="54"/>
      <c r="H227" s="1"/>
      <c r="I227" s="172" t="s">
        <v>1723</v>
      </c>
      <c r="J227" s="14"/>
      <c r="L227" s="29"/>
    </row>
    <row r="228" spans="1:12" ht="15" customHeight="1">
      <c r="A228" s="159" t="s">
        <v>488</v>
      </c>
      <c r="B228" s="122"/>
      <c r="C228" s="4"/>
      <c r="D228" s="4"/>
      <c r="E228" s="98">
        <v>32.61</v>
      </c>
      <c r="F228" s="54"/>
      <c r="G228" s="54"/>
      <c r="H228" s="1"/>
      <c r="I228" s="172" t="s">
        <v>464</v>
      </c>
      <c r="J228" s="14"/>
      <c r="L228" s="29"/>
    </row>
    <row r="229" spans="1:12" ht="15" customHeight="1">
      <c r="A229" s="159" t="s">
        <v>1724</v>
      </c>
      <c r="B229" s="122"/>
      <c r="C229" s="4"/>
      <c r="D229" s="159"/>
      <c r="E229" s="98">
        <v>120.48</v>
      </c>
      <c r="F229" s="54"/>
      <c r="G229" s="54"/>
      <c r="H229" s="1"/>
      <c r="I229" s="172" t="s">
        <v>1725</v>
      </c>
      <c r="J229" s="14"/>
      <c r="L229" s="29"/>
    </row>
    <row r="230" spans="1:12" ht="15" customHeight="1">
      <c r="A230" s="159" t="s">
        <v>1214</v>
      </c>
      <c r="B230" s="122"/>
      <c r="C230" s="4"/>
      <c r="D230" s="159" t="s">
        <v>13</v>
      </c>
      <c r="E230" s="98">
        <v>9.99</v>
      </c>
      <c r="F230" s="54"/>
      <c r="G230" s="54"/>
      <c r="H230" s="1"/>
      <c r="I230" s="172" t="s">
        <v>1500</v>
      </c>
      <c r="J230" s="14"/>
      <c r="L230" s="29"/>
    </row>
    <row r="231" spans="1:12" ht="15" customHeight="1">
      <c r="A231" s="159" t="s">
        <v>651</v>
      </c>
      <c r="B231" s="122"/>
      <c r="C231" s="4"/>
      <c r="D231" s="4"/>
      <c r="E231" s="99">
        <v>3.9</v>
      </c>
      <c r="F231" s="54"/>
      <c r="G231" s="54"/>
      <c r="H231" s="1"/>
      <c r="I231" s="172" t="s">
        <v>39</v>
      </c>
      <c r="J231" s="14"/>
      <c r="L231" s="29"/>
    </row>
    <row r="232" spans="1:12" ht="15" customHeight="1">
      <c r="A232" s="47"/>
      <c r="B232" s="47"/>
      <c r="C232" s="4"/>
      <c r="D232" s="4"/>
      <c r="E232" s="23"/>
      <c r="F232" s="54"/>
      <c r="G232" s="54"/>
      <c r="H232" s="1"/>
      <c r="I232" s="23"/>
      <c r="J232" s="14"/>
      <c r="L232" s="29"/>
    </row>
    <row r="233" spans="1:12" ht="15" customHeight="1" thickBot="1">
      <c r="A233" s="47" t="s">
        <v>10</v>
      </c>
      <c r="B233" s="47"/>
      <c r="C233" s="4"/>
      <c r="D233" s="4"/>
      <c r="E233" s="23"/>
      <c r="F233" s="54"/>
      <c r="G233" s="55">
        <f>SUM(E211:E231)</f>
        <v>1303.12</v>
      </c>
      <c r="H233" s="1"/>
      <c r="I233" s="23"/>
      <c r="J233" s="14"/>
      <c r="L233" s="29"/>
    </row>
    <row r="234" spans="1:12" ht="15" customHeight="1" thickTop="1">
      <c r="A234" s="47"/>
      <c r="B234" s="47"/>
      <c r="C234" s="4"/>
      <c r="D234" s="4"/>
      <c r="E234" s="23"/>
      <c r="F234" s="86"/>
      <c r="G234" s="86"/>
      <c r="H234" s="1"/>
      <c r="I234" s="33"/>
      <c r="J234" s="14"/>
      <c r="L234" s="29"/>
    </row>
    <row r="235" spans="1:10" ht="15" customHeight="1">
      <c r="A235" s="48" t="s">
        <v>40</v>
      </c>
      <c r="B235" s="47"/>
      <c r="C235" s="4"/>
      <c r="D235" s="4"/>
      <c r="E235" s="23"/>
      <c r="F235" s="54"/>
      <c r="G235" s="54"/>
      <c r="H235" s="1"/>
      <c r="I235" s="23"/>
      <c r="J235" s="14"/>
    </row>
    <row r="236" spans="1:9" ht="15" customHeight="1">
      <c r="A236" s="4" t="s">
        <v>24</v>
      </c>
      <c r="B236" s="122"/>
      <c r="C236" s="4"/>
      <c r="D236" s="159" t="s">
        <v>13</v>
      </c>
      <c r="E236" s="98">
        <v>2075.15</v>
      </c>
      <c r="F236" s="54"/>
      <c r="G236" s="54"/>
      <c r="H236" s="1"/>
      <c r="I236" s="23" t="s">
        <v>43</v>
      </c>
    </row>
    <row r="237" spans="1:9" ht="15" customHeight="1">
      <c r="A237" s="4" t="s">
        <v>25</v>
      </c>
      <c r="B237" s="122"/>
      <c r="C237" s="4"/>
      <c r="D237" s="159" t="s">
        <v>13</v>
      </c>
      <c r="E237" s="99">
        <v>1644.88</v>
      </c>
      <c r="F237" s="54"/>
      <c r="G237" s="54"/>
      <c r="H237" s="1"/>
      <c r="I237" s="23" t="s">
        <v>44</v>
      </c>
    </row>
    <row r="238" spans="1:9" ht="15">
      <c r="A238" s="47"/>
      <c r="B238" s="47"/>
      <c r="C238" s="4"/>
      <c r="D238" s="4"/>
      <c r="E238" s="23"/>
      <c r="F238" s="54"/>
      <c r="G238" s="54"/>
      <c r="H238" s="1"/>
      <c r="I238" s="23"/>
    </row>
    <row r="239" spans="1:9" ht="15" customHeight="1" thickBot="1">
      <c r="A239" s="47" t="s">
        <v>45</v>
      </c>
      <c r="B239" s="47"/>
      <c r="C239" s="4"/>
      <c r="D239" s="4"/>
      <c r="E239" s="23"/>
      <c r="F239" s="54"/>
      <c r="G239" s="55">
        <f>SUM(E236:E237)</f>
        <v>3720.03</v>
      </c>
      <c r="H239" s="1"/>
      <c r="I239" s="23"/>
    </row>
    <row r="240" spans="1:9" ht="15.75" thickTop="1">
      <c r="A240" s="47"/>
      <c r="B240" s="47"/>
      <c r="C240" s="4"/>
      <c r="D240" s="4"/>
      <c r="E240" s="23"/>
      <c r="F240" s="54"/>
      <c r="G240" s="54"/>
      <c r="H240" s="1"/>
      <c r="I240" s="23"/>
    </row>
    <row r="241" spans="1:9" ht="15">
      <c r="A241" s="48" t="s">
        <v>396</v>
      </c>
      <c r="B241" s="47"/>
      <c r="C241" s="4"/>
      <c r="D241" s="4"/>
      <c r="E241" s="23"/>
      <c r="F241" s="54"/>
      <c r="G241" s="54"/>
      <c r="H241" s="1"/>
      <c r="I241" s="23"/>
    </row>
    <row r="242" spans="1:9" ht="14.25">
      <c r="A242" s="159" t="s">
        <v>43</v>
      </c>
      <c r="B242" s="122"/>
      <c r="C242" s="4"/>
      <c r="D242" s="159"/>
      <c r="E242" s="98">
        <v>694.61</v>
      </c>
      <c r="F242" s="54"/>
      <c r="G242" s="54"/>
      <c r="H242" s="1"/>
      <c r="I242" s="172" t="s">
        <v>397</v>
      </c>
    </row>
    <row r="243" spans="1:9" ht="14.25">
      <c r="A243" s="159" t="s">
        <v>44</v>
      </c>
      <c r="B243" s="122"/>
      <c r="C243" s="4"/>
      <c r="D243" s="159"/>
      <c r="E243" s="99">
        <v>575.39</v>
      </c>
      <c r="F243" s="54"/>
      <c r="G243" s="54"/>
      <c r="H243" s="1"/>
      <c r="I243" s="172" t="s">
        <v>397</v>
      </c>
    </row>
    <row r="244" spans="1:9" ht="15">
      <c r="A244" s="47"/>
      <c r="B244" s="47"/>
      <c r="C244" s="4"/>
      <c r="D244" s="4"/>
      <c r="E244" s="23"/>
      <c r="F244" s="54"/>
      <c r="G244" s="54"/>
      <c r="H244" s="1"/>
      <c r="I244" s="23"/>
    </row>
    <row r="245" spans="1:9" ht="15.75" thickBot="1">
      <c r="A245" s="47" t="s">
        <v>398</v>
      </c>
      <c r="B245" s="47"/>
      <c r="C245" s="4"/>
      <c r="D245" s="4"/>
      <c r="E245" s="23"/>
      <c r="F245" s="54"/>
      <c r="G245" s="55">
        <f>SUM(E242:E243)</f>
        <v>1270</v>
      </c>
      <c r="H245" s="1"/>
      <c r="I245" s="23"/>
    </row>
    <row r="246" spans="1:9" ht="15.75" thickTop="1">
      <c r="A246" s="47"/>
      <c r="B246" s="47"/>
      <c r="C246" s="4"/>
      <c r="D246" s="4"/>
      <c r="E246" s="23"/>
      <c r="F246" s="54"/>
      <c r="G246" s="54"/>
      <c r="H246" s="1"/>
      <c r="I246" s="23"/>
    </row>
    <row r="247" spans="1:9" ht="15">
      <c r="A247" s="48" t="s">
        <v>97</v>
      </c>
      <c r="B247" s="47"/>
      <c r="C247" s="4"/>
      <c r="D247" s="4"/>
      <c r="E247" s="23"/>
      <c r="F247" s="54"/>
      <c r="G247" s="54"/>
      <c r="H247" s="1"/>
      <c r="I247" s="23"/>
    </row>
    <row r="248" spans="1:9" ht="14.25">
      <c r="A248" s="159" t="s">
        <v>532</v>
      </c>
      <c r="B248" s="122"/>
      <c r="C248" s="123"/>
      <c r="D248" s="4"/>
      <c r="E248" s="213">
        <v>144.4</v>
      </c>
      <c r="F248" s="54"/>
      <c r="G248" s="54"/>
      <c r="H248" s="1"/>
      <c r="I248" s="23" t="s">
        <v>165</v>
      </c>
    </row>
    <row r="249" spans="1:9" ht="14.25">
      <c r="A249" s="159" t="s">
        <v>294</v>
      </c>
      <c r="B249" s="122"/>
      <c r="C249" s="123"/>
      <c r="D249" s="4"/>
      <c r="E249" s="99">
        <v>12.8</v>
      </c>
      <c r="F249" s="54"/>
      <c r="G249" s="54"/>
      <c r="H249" s="1"/>
      <c r="I249" s="172" t="s">
        <v>235</v>
      </c>
    </row>
    <row r="250" spans="1:9" ht="15">
      <c r="A250" s="47"/>
      <c r="B250" s="47"/>
      <c r="C250" s="4"/>
      <c r="D250" s="4"/>
      <c r="E250" s="23"/>
      <c r="F250" s="54"/>
      <c r="G250" s="54"/>
      <c r="H250" s="1"/>
      <c r="I250" s="23"/>
    </row>
    <row r="251" spans="1:9" ht="15.75" thickBot="1">
      <c r="A251" s="47" t="s">
        <v>132</v>
      </c>
      <c r="B251" s="47"/>
      <c r="C251" s="4"/>
      <c r="D251" s="4"/>
      <c r="E251" s="23"/>
      <c r="F251" s="54"/>
      <c r="G251" s="55">
        <f>SUM(E248:E249)</f>
        <v>157.20000000000002</v>
      </c>
      <c r="H251" s="1"/>
      <c r="I251" s="23"/>
    </row>
    <row r="252" spans="1:9" ht="15.75" thickTop="1">
      <c r="A252" s="47"/>
      <c r="B252" s="47"/>
      <c r="C252" s="4"/>
      <c r="D252" s="4"/>
      <c r="E252" s="23"/>
      <c r="F252" s="54"/>
      <c r="G252" s="54"/>
      <c r="H252" s="1"/>
      <c r="I252" s="23"/>
    </row>
    <row r="253" spans="1:9" ht="15">
      <c r="A253" s="48" t="s">
        <v>144</v>
      </c>
      <c r="B253" s="47"/>
      <c r="C253" s="4"/>
      <c r="D253" s="4"/>
      <c r="E253" s="23"/>
      <c r="F253" s="54"/>
      <c r="G253" s="54"/>
      <c r="H253" s="1"/>
      <c r="I253" s="23"/>
    </row>
    <row r="254" spans="1:9" ht="14.25">
      <c r="A254" s="159" t="s">
        <v>1732</v>
      </c>
      <c r="B254" s="122"/>
      <c r="C254" s="4"/>
      <c r="D254" s="159" t="s">
        <v>13</v>
      </c>
      <c r="E254" s="99">
        <v>364</v>
      </c>
      <c r="F254" s="54"/>
      <c r="G254" s="54"/>
      <c r="H254" s="1"/>
      <c r="I254" s="172" t="s">
        <v>1733</v>
      </c>
    </row>
    <row r="255" spans="1:9" ht="15">
      <c r="A255" s="47"/>
      <c r="B255" s="47"/>
      <c r="C255" s="4"/>
      <c r="D255" s="4"/>
      <c r="E255" s="23"/>
      <c r="F255" s="54"/>
      <c r="G255" s="54"/>
      <c r="H255" s="1"/>
      <c r="I255" s="23"/>
    </row>
    <row r="256" spans="1:9" ht="15.75" thickBot="1">
      <c r="A256" s="47" t="s">
        <v>145</v>
      </c>
      <c r="B256" s="47"/>
      <c r="C256" s="4"/>
      <c r="D256" s="4"/>
      <c r="E256" s="23"/>
      <c r="F256" s="54"/>
      <c r="G256" s="55">
        <f>SUM(E254:E254)</f>
        <v>364</v>
      </c>
      <c r="H256" s="1"/>
      <c r="I256" s="23"/>
    </row>
    <row r="257" spans="1:9" ht="15.75" thickTop="1">
      <c r="A257" s="47"/>
      <c r="B257" s="47"/>
      <c r="C257" s="4"/>
      <c r="D257" s="4"/>
      <c r="E257" s="23"/>
      <c r="F257" s="54"/>
      <c r="G257" s="54"/>
      <c r="H257" s="1"/>
      <c r="I257" s="23"/>
    </row>
    <row r="258" spans="1:9" ht="15">
      <c r="A258" s="48" t="s">
        <v>55</v>
      </c>
      <c r="B258" s="47"/>
      <c r="C258" s="4"/>
      <c r="D258" s="4"/>
      <c r="E258" s="23"/>
      <c r="F258" s="54"/>
      <c r="G258" s="54"/>
      <c r="H258" s="1"/>
      <c r="I258" s="23"/>
    </row>
    <row r="259" spans="1:9" ht="14.25">
      <c r="A259" s="159" t="s">
        <v>1726</v>
      </c>
      <c r="B259" s="122"/>
      <c r="C259" s="4"/>
      <c r="D259" s="159"/>
      <c r="E259" s="99">
        <v>194.17</v>
      </c>
      <c r="F259" s="54"/>
      <c r="G259" s="54"/>
      <c r="H259" s="1"/>
      <c r="I259" s="172" t="s">
        <v>164</v>
      </c>
    </row>
    <row r="260" spans="1:9" ht="15">
      <c r="A260" s="47"/>
      <c r="B260" s="47"/>
      <c r="C260" s="4"/>
      <c r="D260" s="4"/>
      <c r="E260" s="23"/>
      <c r="F260" s="54"/>
      <c r="G260" s="54"/>
      <c r="H260" s="1"/>
      <c r="I260" s="23"/>
    </row>
    <row r="261" spans="1:9" ht="15.75" thickBot="1">
      <c r="A261" s="47" t="s">
        <v>56</v>
      </c>
      <c r="B261" s="47"/>
      <c r="C261" s="4"/>
      <c r="D261" s="4"/>
      <c r="E261" s="23"/>
      <c r="F261" s="54"/>
      <c r="G261" s="55">
        <f>SUM(E259:E259)</f>
        <v>194.17</v>
      </c>
      <c r="H261" s="1"/>
      <c r="I261" s="23"/>
    </row>
    <row r="262" spans="1:9" ht="15.75" thickTop="1">
      <c r="A262" s="47"/>
      <c r="B262" s="47"/>
      <c r="C262" s="4"/>
      <c r="D262" s="4"/>
      <c r="E262" s="23"/>
      <c r="F262" s="54"/>
      <c r="G262" s="54"/>
      <c r="H262" s="1"/>
      <c r="I262" s="23"/>
    </row>
    <row r="263" spans="1:9" ht="15.75" thickBot="1">
      <c r="A263" s="11"/>
      <c r="B263" s="11"/>
      <c r="C263" s="8"/>
      <c r="D263" s="8"/>
      <c r="E263" s="68">
        <f>SUM(E99:E262)+E80</f>
        <v>51621.37000000002</v>
      </c>
      <c r="F263" s="86"/>
      <c r="G263" s="68">
        <f>SUM(G99:G262)+G80</f>
        <v>51621.369999999995</v>
      </c>
      <c r="H263" s="1"/>
      <c r="I263" s="39" t="s">
        <v>295</v>
      </c>
    </row>
    <row r="264" spans="5:9" ht="15.75" thickTop="1">
      <c r="E264" s="86"/>
      <c r="F264" s="86"/>
      <c r="G264" s="86"/>
      <c r="I264" s="24"/>
    </row>
    <row r="265" spans="1:9" ht="15">
      <c r="A265" s="127" t="s">
        <v>280</v>
      </c>
      <c r="B265" s="11"/>
      <c r="C265" s="8"/>
      <c r="D265" s="8"/>
      <c r="E265" s="86"/>
      <c r="F265" s="86"/>
      <c r="G265" s="86"/>
      <c r="H265" s="1"/>
      <c r="I265" s="39"/>
    </row>
    <row r="267" spans="1:9" ht="15">
      <c r="A267" s="48" t="s">
        <v>265</v>
      </c>
      <c r="B267" s="4"/>
      <c r="C267" s="13"/>
      <c r="D267" s="13"/>
      <c r="E267" s="60"/>
      <c r="F267" s="60"/>
      <c r="G267" s="25"/>
      <c r="H267" s="25"/>
      <c r="I267" s="13"/>
    </row>
    <row r="268" spans="1:9" ht="14.25">
      <c r="A268" s="159" t="s">
        <v>1727</v>
      </c>
      <c r="B268" s="122"/>
      <c r="C268" s="13"/>
      <c r="D268" s="162" t="s">
        <v>13</v>
      </c>
      <c r="E268" s="63">
        <v>2774.49</v>
      </c>
      <c r="F268" s="60"/>
      <c r="G268" s="25"/>
      <c r="H268" s="25"/>
      <c r="I268" s="162" t="s">
        <v>1728</v>
      </c>
    </row>
    <row r="269" spans="1:9" ht="15">
      <c r="A269" s="47"/>
      <c r="B269" s="4"/>
      <c r="C269" s="13"/>
      <c r="D269" s="13"/>
      <c r="E269" s="60"/>
      <c r="F269" s="60"/>
      <c r="G269" s="25"/>
      <c r="H269" s="25"/>
      <c r="I269" s="13"/>
    </row>
    <row r="270" spans="1:9" ht="15.75" thickBot="1">
      <c r="A270" s="47" t="s">
        <v>270</v>
      </c>
      <c r="B270" s="4"/>
      <c r="C270" s="13"/>
      <c r="D270" s="13"/>
      <c r="E270" s="60"/>
      <c r="F270" s="60"/>
      <c r="G270" s="45">
        <f>SUM(E268)</f>
        <v>2774.49</v>
      </c>
      <c r="H270" s="25"/>
      <c r="I270" s="162" t="s">
        <v>296</v>
      </c>
    </row>
    <row r="271" ht="15" thickTop="1"/>
    <row r="272" spans="5:9" ht="15.75" thickBot="1">
      <c r="E272" s="68">
        <f>SUM(E263:E271)</f>
        <v>54395.860000000015</v>
      </c>
      <c r="F272" s="86"/>
      <c r="G272" s="68">
        <f>SUM(G263:G271)</f>
        <v>54395.85999999999</v>
      </c>
      <c r="I272" s="24" t="s">
        <v>297</v>
      </c>
    </row>
    <row r="273" ht="15" thickTop="1"/>
    <row r="274" ht="14.25">
      <c r="A274" s="163" t="s">
        <v>1734</v>
      </c>
    </row>
  </sheetData>
  <sheetProtection/>
  <printOptions horizontalCentered="1"/>
  <pageMargins left="0.31" right="0.32" top="0.34" bottom="0.33" header="0.27" footer="0.16"/>
  <pageSetup horizontalDpi="600" verticalDpi="600" orientation="portrait" scale="65" r:id="rId1"/>
  <headerFooter alignWithMargins="0">
    <oddFooter>&amp;L&amp;D&amp;CPage &amp;P</oddFooter>
  </headerFooter>
  <rowBreaks count="2" manualBreakCount="2">
    <brk id="157" max="8" man="1"/>
    <brk id="2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T26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14.125" style="62" customWidth="1"/>
    <col min="5" max="5" width="1.625" style="62" customWidth="1"/>
    <col min="6" max="6" width="12.375" style="7" customWidth="1"/>
    <col min="7" max="7" width="1.625" style="7" customWidth="1"/>
    <col min="8" max="8" width="45.375" style="16" customWidth="1"/>
    <col min="9" max="9" width="7.625" style="13" customWidth="1"/>
    <col min="10" max="10" width="12.75390625" style="18" customWidth="1"/>
    <col min="11" max="11" width="12.25390625" style="22" customWidth="1"/>
    <col min="12" max="12" width="13.625" style="22" customWidth="1"/>
    <col min="13" max="13" width="20.375" style="23" customWidth="1"/>
    <col min="14" max="14" width="6.00390625" style="23" customWidth="1"/>
    <col min="15" max="17" width="9.00390625" style="23" customWidth="1"/>
    <col min="18" max="18" width="9.00390625" style="22" customWidth="1"/>
    <col min="19" max="19" width="9.00390625" style="23" customWidth="1"/>
    <col min="20" max="20" width="9.00390625" style="22" customWidth="1"/>
    <col min="21" max="16384" width="9.00390625" style="23" customWidth="1"/>
  </cols>
  <sheetData>
    <row r="1" spans="1:2" s="105" customFormat="1" ht="18">
      <c r="A1" s="104" t="s">
        <v>133</v>
      </c>
      <c r="B1" s="104"/>
    </row>
    <row r="2" spans="1:12" s="105" customFormat="1" ht="18">
      <c r="A2" s="79" t="s">
        <v>1735</v>
      </c>
      <c r="B2" s="79"/>
      <c r="L2" s="116"/>
    </row>
    <row r="3" spans="3:20" s="78" customFormat="1" ht="15" customHeight="1">
      <c r="C3" s="71"/>
      <c r="D3" s="72"/>
      <c r="E3" s="72"/>
      <c r="F3" s="73"/>
      <c r="G3" s="73"/>
      <c r="H3" s="74"/>
      <c r="I3" s="75"/>
      <c r="J3" s="76"/>
      <c r="K3" s="77"/>
      <c r="L3" s="77"/>
      <c r="R3" s="77"/>
      <c r="T3" s="77"/>
    </row>
    <row r="4" spans="1:20" s="78" customFormat="1" ht="15" customHeight="1">
      <c r="A4" s="100" t="s">
        <v>5</v>
      </c>
      <c r="C4" s="71"/>
      <c r="D4" s="72"/>
      <c r="E4" s="72"/>
      <c r="F4" s="73"/>
      <c r="G4" s="73"/>
      <c r="H4" s="74"/>
      <c r="I4" s="75"/>
      <c r="J4" s="76"/>
      <c r="K4" s="77"/>
      <c r="L4" s="77"/>
      <c r="R4" s="77"/>
      <c r="T4" s="77"/>
    </row>
    <row r="5" spans="3:20" s="78" customFormat="1" ht="15" customHeight="1">
      <c r="C5" s="71"/>
      <c r="D5" s="72"/>
      <c r="E5" s="72"/>
      <c r="F5" s="73"/>
      <c r="G5" s="73"/>
      <c r="H5" s="74"/>
      <c r="I5" s="75"/>
      <c r="J5" s="76"/>
      <c r="K5" s="77"/>
      <c r="L5" s="77"/>
      <c r="R5" s="77"/>
      <c r="T5" s="77"/>
    </row>
    <row r="6" spans="1:10" ht="15" customHeight="1">
      <c r="A6" s="81" t="s">
        <v>90</v>
      </c>
      <c r="B6" s="19"/>
      <c r="C6" s="82"/>
      <c r="D6" s="83" t="s">
        <v>91</v>
      </c>
      <c r="E6" s="13"/>
      <c r="F6" s="84" t="s">
        <v>92</v>
      </c>
      <c r="G6" s="13"/>
      <c r="H6" s="85" t="s">
        <v>93</v>
      </c>
      <c r="I6" s="17"/>
      <c r="J6" s="15"/>
    </row>
    <row r="7" spans="3:10" ht="15" customHeight="1">
      <c r="C7" s="13"/>
      <c r="D7" s="70"/>
      <c r="E7" s="70"/>
      <c r="F7" s="30"/>
      <c r="G7" s="30"/>
      <c r="H7" s="13"/>
      <c r="I7" s="17"/>
      <c r="J7" s="15"/>
    </row>
    <row r="8" spans="1:20" s="95" customFormat="1" ht="15" customHeight="1">
      <c r="A8" s="88" t="s">
        <v>17</v>
      </c>
      <c r="B8" s="88"/>
      <c r="C8" s="134"/>
      <c r="D8" s="90"/>
      <c r="E8" s="91"/>
      <c r="F8" s="91"/>
      <c r="G8" s="89"/>
      <c r="H8" s="74"/>
      <c r="I8" s="92"/>
      <c r="J8" s="93"/>
      <c r="K8" s="94"/>
      <c r="L8" s="94"/>
      <c r="R8" s="94"/>
      <c r="T8" s="94"/>
    </row>
    <row r="9" spans="1:10" ht="15" customHeight="1">
      <c r="A9" s="4" t="s">
        <v>187</v>
      </c>
      <c r="B9" s="4"/>
      <c r="C9" s="136"/>
      <c r="D9" s="50">
        <v>929.15</v>
      </c>
      <c r="E9" s="86"/>
      <c r="F9" s="57">
        <f>+D9</f>
        <v>929.15</v>
      </c>
      <c r="G9" s="39"/>
      <c r="H9" s="74"/>
      <c r="I9" s="2"/>
      <c r="J9" s="35"/>
    </row>
    <row r="10" spans="1:10" ht="15" customHeight="1">
      <c r="A10" s="159" t="s">
        <v>540</v>
      </c>
      <c r="B10" s="4"/>
      <c r="C10" s="136"/>
      <c r="D10" s="50">
        <v>2270.54</v>
      </c>
      <c r="E10" s="86"/>
      <c r="F10" s="57">
        <f>+D10</f>
        <v>2270.54</v>
      </c>
      <c r="G10" s="39"/>
      <c r="H10" s="74"/>
      <c r="I10" s="2"/>
      <c r="J10" s="35"/>
    </row>
    <row r="11" spans="1:10" ht="15" customHeight="1">
      <c r="A11" s="159" t="s">
        <v>1736</v>
      </c>
      <c r="B11" s="4"/>
      <c r="C11" s="136"/>
      <c r="D11" s="50">
        <v>105.43</v>
      </c>
      <c r="E11" s="86"/>
      <c r="F11" s="57">
        <f aca="true" t="shared" si="0" ref="F11:F18">+D11</f>
        <v>105.43</v>
      </c>
      <c r="G11" s="39"/>
      <c r="H11" s="144" t="s">
        <v>186</v>
      </c>
      <c r="I11" s="2"/>
      <c r="J11" s="35"/>
    </row>
    <row r="12" spans="1:10" ht="15" customHeight="1">
      <c r="A12" s="4" t="s">
        <v>66</v>
      </c>
      <c r="B12" s="4"/>
      <c r="C12" s="136"/>
      <c r="D12" s="50">
        <v>1972.08</v>
      </c>
      <c r="E12" s="86"/>
      <c r="F12" s="57">
        <f t="shared" si="0"/>
        <v>1972.08</v>
      </c>
      <c r="G12" s="39"/>
      <c r="H12" s="144"/>
      <c r="I12" s="2"/>
      <c r="J12" s="35"/>
    </row>
    <row r="13" spans="1:10" ht="15" customHeight="1">
      <c r="A13" s="159" t="s">
        <v>1066</v>
      </c>
      <c r="B13" s="4"/>
      <c r="C13" s="136"/>
      <c r="D13" s="50">
        <v>216.1</v>
      </c>
      <c r="E13" s="86"/>
      <c r="F13" s="57">
        <f t="shared" si="0"/>
        <v>216.1</v>
      </c>
      <c r="G13" s="39"/>
      <c r="H13" s="144" t="s">
        <v>207</v>
      </c>
      <c r="I13" s="2"/>
      <c r="J13" s="35"/>
    </row>
    <row r="14" spans="1:10" ht="15" customHeight="1">
      <c r="A14" s="159" t="s">
        <v>441</v>
      </c>
      <c r="B14" s="4"/>
      <c r="C14" s="136"/>
      <c r="D14" s="50">
        <v>221.64</v>
      </c>
      <c r="E14" s="86"/>
      <c r="F14" s="57">
        <f t="shared" si="0"/>
        <v>221.64</v>
      </c>
      <c r="G14" s="39"/>
      <c r="H14" s="144"/>
      <c r="I14" s="2"/>
      <c r="J14" s="35"/>
    </row>
    <row r="15" spans="1:10" ht="15" customHeight="1">
      <c r="A15" s="159" t="s">
        <v>14</v>
      </c>
      <c r="B15" s="4"/>
      <c r="C15" s="136"/>
      <c r="D15" s="50">
        <v>1560.76</v>
      </c>
      <c r="E15" s="86"/>
      <c r="F15" s="57">
        <f t="shared" si="0"/>
        <v>1560.76</v>
      </c>
      <c r="G15" s="14"/>
      <c r="H15" s="74"/>
      <c r="I15" s="34"/>
      <c r="J15" s="35"/>
    </row>
    <row r="16" spans="1:10" ht="15" customHeight="1">
      <c r="A16" s="159" t="s">
        <v>385</v>
      </c>
      <c r="B16" s="4"/>
      <c r="C16" s="136"/>
      <c r="D16" s="50">
        <v>1448.17</v>
      </c>
      <c r="E16" s="86"/>
      <c r="F16" s="57">
        <f t="shared" si="0"/>
        <v>1448.17</v>
      </c>
      <c r="G16" s="4"/>
      <c r="H16" s="74"/>
      <c r="I16" s="34"/>
      <c r="J16" s="35"/>
    </row>
    <row r="17" spans="1:10" ht="15" customHeight="1">
      <c r="A17" s="159" t="s">
        <v>1737</v>
      </c>
      <c r="B17" s="4"/>
      <c r="C17" s="136"/>
      <c r="D17" s="54">
        <v>383.72</v>
      </c>
      <c r="E17" s="86"/>
      <c r="F17" s="86">
        <f t="shared" si="0"/>
        <v>383.72</v>
      </c>
      <c r="G17" s="115"/>
      <c r="H17" s="144" t="s">
        <v>186</v>
      </c>
      <c r="I17" s="34"/>
      <c r="J17" s="35"/>
    </row>
    <row r="18" spans="1:17" ht="15" customHeight="1">
      <c r="A18" s="159" t="s">
        <v>203</v>
      </c>
      <c r="B18" s="4"/>
      <c r="C18" s="136"/>
      <c r="D18" s="54">
        <v>572.28</v>
      </c>
      <c r="E18" s="86"/>
      <c r="F18" s="86">
        <f t="shared" si="0"/>
        <v>572.28</v>
      </c>
      <c r="G18" s="115"/>
      <c r="H18" s="144"/>
      <c r="I18" s="34"/>
      <c r="J18" s="35"/>
      <c r="L18" s="16"/>
      <c r="N18" s="7"/>
      <c r="O18" s="6"/>
      <c r="P18" s="14"/>
      <c r="Q18" s="15"/>
    </row>
    <row r="19" spans="1:17" ht="15" customHeight="1">
      <c r="A19" s="4"/>
      <c r="B19" s="5"/>
      <c r="C19" s="136"/>
      <c r="D19" s="54"/>
      <c r="E19" s="86"/>
      <c r="F19" s="57"/>
      <c r="G19" s="4"/>
      <c r="H19" s="74"/>
      <c r="I19" s="34"/>
      <c r="J19" s="35"/>
      <c r="L19" s="16"/>
      <c r="N19" s="7"/>
      <c r="O19" s="6"/>
      <c r="P19" s="14"/>
      <c r="Q19" s="15"/>
    </row>
    <row r="20" spans="1:10" ht="15" customHeight="1" thickBot="1">
      <c r="A20" s="47" t="s">
        <v>31</v>
      </c>
      <c r="B20" s="5"/>
      <c r="C20" s="136"/>
      <c r="D20" s="55">
        <f>SUM(D9:D19)</f>
        <v>9679.87</v>
      </c>
      <c r="E20" s="54"/>
      <c r="F20" s="55">
        <f>SUM(F9:F19)</f>
        <v>9679.87</v>
      </c>
      <c r="G20" s="4"/>
      <c r="H20" s="74"/>
      <c r="I20" s="34"/>
      <c r="J20" s="35"/>
    </row>
    <row r="21" spans="1:10" ht="15" customHeight="1" thickTop="1">
      <c r="A21" s="13"/>
      <c r="B21" s="145"/>
      <c r="C21" s="146"/>
      <c r="D21" s="54"/>
      <c r="E21" s="54"/>
      <c r="F21" s="86"/>
      <c r="H21" s="31"/>
      <c r="I21" s="34"/>
      <c r="J21" s="35"/>
    </row>
    <row r="22" spans="1:10" ht="15" customHeight="1">
      <c r="A22" s="13"/>
      <c r="B22" s="145"/>
      <c r="C22" s="146"/>
      <c r="D22" s="54"/>
      <c r="E22" s="54"/>
      <c r="F22" s="86"/>
      <c r="H22" s="31"/>
      <c r="I22" s="34"/>
      <c r="J22" s="35"/>
    </row>
    <row r="23" spans="1:10" ht="15" customHeight="1">
      <c r="A23" s="88" t="s">
        <v>1293</v>
      </c>
      <c r="B23" s="19"/>
      <c r="C23" s="137"/>
      <c r="D23" s="109"/>
      <c r="E23" s="110"/>
      <c r="F23" s="110"/>
      <c r="G23" s="78"/>
      <c r="H23" s="24"/>
      <c r="I23" s="34"/>
      <c r="J23" s="35"/>
    </row>
    <row r="24" spans="1:10" ht="15" customHeight="1">
      <c r="A24" s="163" t="s">
        <v>1738</v>
      </c>
      <c r="B24" s="4"/>
      <c r="C24" s="137"/>
      <c r="D24" s="49">
        <v>246.01</v>
      </c>
      <c r="E24" s="110"/>
      <c r="F24" s="110"/>
      <c r="G24" s="78"/>
      <c r="H24" s="162" t="s">
        <v>332</v>
      </c>
      <c r="I24" s="34"/>
      <c r="J24" s="35"/>
    </row>
    <row r="25" spans="1:10" ht="15" customHeight="1">
      <c r="A25" s="19"/>
      <c r="B25" s="19"/>
      <c r="C25" s="137"/>
      <c r="D25" s="109"/>
      <c r="E25" s="110"/>
      <c r="F25" s="110"/>
      <c r="G25" s="78"/>
      <c r="H25" s="24"/>
      <c r="I25" s="34"/>
      <c r="J25" s="35"/>
    </row>
    <row r="26" spans="1:10" ht="15" customHeight="1" thickBot="1">
      <c r="A26" s="27" t="s">
        <v>1295</v>
      </c>
      <c r="B26" s="19"/>
      <c r="C26" s="137"/>
      <c r="D26" s="109"/>
      <c r="E26" s="7"/>
      <c r="F26" s="96">
        <f>SUM(D24:D24)</f>
        <v>246.01</v>
      </c>
      <c r="G26" s="78"/>
      <c r="H26" s="24"/>
      <c r="I26" s="34"/>
      <c r="J26" s="35"/>
    </row>
    <row r="27" spans="1:10" ht="15" customHeight="1" thickTop="1">
      <c r="A27" s="27"/>
      <c r="B27" s="19"/>
      <c r="C27" s="137"/>
      <c r="D27" s="109"/>
      <c r="E27" s="7"/>
      <c r="G27" s="78"/>
      <c r="H27" s="24"/>
      <c r="I27" s="34"/>
      <c r="J27" s="35"/>
    </row>
    <row r="28" spans="1:10" ht="15" customHeight="1">
      <c r="A28" s="88" t="s">
        <v>1068</v>
      </c>
      <c r="B28" s="19"/>
      <c r="C28" s="137"/>
      <c r="D28" s="109"/>
      <c r="E28" s="110"/>
      <c r="F28" s="110"/>
      <c r="G28" s="78"/>
      <c r="H28" s="24"/>
      <c r="I28" s="34"/>
      <c r="J28" s="35"/>
    </row>
    <row r="29" spans="1:10" ht="15" customHeight="1">
      <c r="A29" s="163" t="s">
        <v>980</v>
      </c>
      <c r="B29" s="4"/>
      <c r="C29" s="137"/>
      <c r="D29" s="49">
        <v>272.34</v>
      </c>
      <c r="E29" s="110"/>
      <c r="F29" s="110"/>
      <c r="G29" s="78"/>
      <c r="H29" s="162" t="s">
        <v>1093</v>
      </c>
      <c r="I29" s="34"/>
      <c r="J29" s="35"/>
    </row>
    <row r="30" spans="1:10" ht="15" customHeight="1">
      <c r="A30" s="19"/>
      <c r="B30" s="19"/>
      <c r="C30" s="137"/>
      <c r="D30" s="109"/>
      <c r="E30" s="110"/>
      <c r="F30" s="110"/>
      <c r="G30" s="78"/>
      <c r="H30" s="24"/>
      <c r="I30" s="34"/>
      <c r="J30" s="35"/>
    </row>
    <row r="31" spans="1:10" ht="15" customHeight="1" thickBot="1">
      <c r="A31" s="27" t="s">
        <v>1070</v>
      </c>
      <c r="B31" s="19"/>
      <c r="C31" s="137"/>
      <c r="D31" s="109"/>
      <c r="E31" s="7"/>
      <c r="F31" s="96">
        <f>SUM(D29:D29)</f>
        <v>272.34</v>
      </c>
      <c r="G31" s="78"/>
      <c r="H31" s="24"/>
      <c r="I31" s="34"/>
      <c r="J31" s="35"/>
    </row>
    <row r="32" spans="1:10" ht="15" customHeight="1" thickTop="1">
      <c r="A32" s="27"/>
      <c r="B32" s="19"/>
      <c r="C32" s="137"/>
      <c r="D32" s="109"/>
      <c r="E32" s="7"/>
      <c r="G32" s="78"/>
      <c r="H32" s="24"/>
      <c r="I32" s="34"/>
      <c r="J32" s="35"/>
    </row>
    <row r="33" spans="1:10" ht="15" customHeight="1">
      <c r="A33" s="88" t="s">
        <v>1739</v>
      </c>
      <c r="B33" s="19"/>
      <c r="C33" s="137"/>
      <c r="D33" s="109"/>
      <c r="E33" s="110"/>
      <c r="F33" s="110"/>
      <c r="G33" s="78"/>
      <c r="H33" s="24"/>
      <c r="I33" s="34"/>
      <c r="J33" s="35"/>
    </row>
    <row r="34" spans="1:10" ht="15" customHeight="1">
      <c r="A34" s="163" t="s">
        <v>1740</v>
      </c>
      <c r="B34" s="4"/>
      <c r="C34" s="137"/>
      <c r="D34" s="49">
        <v>12</v>
      </c>
      <c r="E34" s="110"/>
      <c r="F34" s="110"/>
      <c r="G34" s="78"/>
      <c r="H34" s="162" t="s">
        <v>1741</v>
      </c>
      <c r="I34" s="34"/>
      <c r="J34" s="35"/>
    </row>
    <row r="35" spans="1:10" ht="15" customHeight="1">
      <c r="A35" s="19"/>
      <c r="B35" s="19"/>
      <c r="C35" s="137"/>
      <c r="D35" s="109"/>
      <c r="E35" s="110"/>
      <c r="F35" s="110"/>
      <c r="G35" s="78"/>
      <c r="H35" s="24"/>
      <c r="I35" s="34"/>
      <c r="J35" s="35"/>
    </row>
    <row r="36" spans="1:10" ht="15" customHeight="1" thickBot="1">
      <c r="A36" s="27" t="s">
        <v>1742</v>
      </c>
      <c r="B36" s="19"/>
      <c r="C36" s="137"/>
      <c r="D36" s="109"/>
      <c r="E36" s="7"/>
      <c r="F36" s="96">
        <f>SUM(D34:D34)</f>
        <v>12</v>
      </c>
      <c r="G36" s="78"/>
      <c r="H36" s="24"/>
      <c r="I36" s="34"/>
      <c r="J36" s="35"/>
    </row>
    <row r="37" spans="1:10" ht="15" customHeight="1" thickTop="1">
      <c r="A37" s="27"/>
      <c r="B37" s="19"/>
      <c r="C37" s="137"/>
      <c r="D37" s="109"/>
      <c r="E37" s="7"/>
      <c r="G37" s="78"/>
      <c r="H37" s="24"/>
      <c r="I37" s="34"/>
      <c r="J37" s="35"/>
    </row>
    <row r="38" spans="1:10" ht="15" customHeight="1">
      <c r="A38" s="88" t="s">
        <v>1182</v>
      </c>
      <c r="B38" s="19"/>
      <c r="C38" s="137"/>
      <c r="D38" s="109"/>
      <c r="E38" s="110"/>
      <c r="F38" s="110"/>
      <c r="G38" s="78"/>
      <c r="H38" s="24"/>
      <c r="I38" s="34"/>
      <c r="J38" s="35"/>
    </row>
    <row r="39" spans="1:10" ht="15" customHeight="1">
      <c r="A39" s="163" t="s">
        <v>1743</v>
      </c>
      <c r="B39" s="19"/>
      <c r="C39" s="137"/>
      <c r="D39" s="49">
        <v>200</v>
      </c>
      <c r="E39" s="110"/>
      <c r="F39" s="110"/>
      <c r="G39" s="78"/>
      <c r="H39" s="162" t="s">
        <v>1184</v>
      </c>
      <c r="I39" s="34"/>
      <c r="J39" s="35"/>
    </row>
    <row r="40" spans="1:10" ht="15" customHeight="1">
      <c r="A40" s="19"/>
      <c r="B40" s="19"/>
      <c r="C40" s="137"/>
      <c r="D40" s="109"/>
      <c r="E40" s="110"/>
      <c r="F40" s="110"/>
      <c r="G40" s="78"/>
      <c r="H40" s="24"/>
      <c r="I40" s="34"/>
      <c r="J40" s="35"/>
    </row>
    <row r="41" spans="1:10" ht="15" customHeight="1" thickBot="1">
      <c r="A41" s="27" t="s">
        <v>1185</v>
      </c>
      <c r="B41" s="19"/>
      <c r="C41" s="137"/>
      <c r="D41" s="109"/>
      <c r="E41" s="7"/>
      <c r="F41" s="96">
        <f>SUM(D39:D39)</f>
        <v>200</v>
      </c>
      <c r="G41" s="78"/>
      <c r="H41" s="24"/>
      <c r="I41" s="34"/>
      <c r="J41" s="35"/>
    </row>
    <row r="42" spans="1:10" ht="15" customHeight="1" thickTop="1">
      <c r="A42" s="27"/>
      <c r="B42" s="19"/>
      <c r="C42" s="137"/>
      <c r="D42" s="109"/>
      <c r="E42" s="7"/>
      <c r="G42" s="78"/>
      <c r="H42" s="24"/>
      <c r="I42" s="34"/>
      <c r="J42" s="35"/>
    </row>
    <row r="43" spans="1:10" ht="15" customHeight="1">
      <c r="A43" s="88" t="s">
        <v>1744</v>
      </c>
      <c r="B43" s="19"/>
      <c r="C43" s="137"/>
      <c r="D43" s="109"/>
      <c r="E43" s="110"/>
      <c r="F43" s="110"/>
      <c r="G43" s="78"/>
      <c r="H43" s="24"/>
      <c r="I43" s="34"/>
      <c r="J43" s="35"/>
    </row>
    <row r="44" spans="1:10" ht="15" customHeight="1">
      <c r="A44" s="163" t="s">
        <v>1745</v>
      </c>
      <c r="B44" s="4"/>
      <c r="C44" s="137"/>
      <c r="D44" s="49">
        <v>67.39</v>
      </c>
      <c r="E44" s="110"/>
      <c r="F44" s="110"/>
      <c r="G44" s="78"/>
      <c r="H44" s="162" t="s">
        <v>1746</v>
      </c>
      <c r="I44" s="34"/>
      <c r="J44" s="35"/>
    </row>
    <row r="45" spans="1:10" ht="15" customHeight="1">
      <c r="A45" s="19"/>
      <c r="B45" s="19"/>
      <c r="C45" s="137"/>
      <c r="D45" s="109"/>
      <c r="E45" s="110"/>
      <c r="F45" s="110"/>
      <c r="G45" s="24"/>
      <c r="H45" s="74"/>
      <c r="I45" s="34"/>
      <c r="J45" s="35"/>
    </row>
    <row r="46" spans="1:10" ht="15" customHeight="1" thickBot="1">
      <c r="A46" s="27" t="s">
        <v>1747</v>
      </c>
      <c r="B46" s="19"/>
      <c r="C46" s="137"/>
      <c r="D46" s="109"/>
      <c r="E46" s="7"/>
      <c r="F46" s="96">
        <f>SUM(D44:D44)</f>
        <v>67.39</v>
      </c>
      <c r="G46" s="24"/>
      <c r="H46" s="74"/>
      <c r="I46" s="34"/>
      <c r="J46" s="35"/>
    </row>
    <row r="47" spans="1:10" ht="15" customHeight="1" thickTop="1">
      <c r="A47" s="88"/>
      <c r="B47" s="88"/>
      <c r="C47" s="89"/>
      <c r="D47" s="90"/>
      <c r="E47" s="90"/>
      <c r="F47" s="91"/>
      <c r="G47" s="91"/>
      <c r="H47" s="89"/>
      <c r="I47" s="34"/>
      <c r="J47" s="35"/>
    </row>
    <row r="48" spans="1:10" ht="15" customHeight="1">
      <c r="A48" s="88" t="s">
        <v>94</v>
      </c>
      <c r="B48" s="19"/>
      <c r="C48" s="137"/>
      <c r="D48" s="109"/>
      <c r="E48" s="110"/>
      <c r="F48" s="110"/>
      <c r="G48" s="78"/>
      <c r="H48" s="24"/>
      <c r="I48" s="34"/>
      <c r="J48" s="35"/>
    </row>
    <row r="49" spans="1:10" ht="15" customHeight="1">
      <c r="A49" s="163" t="s">
        <v>445</v>
      </c>
      <c r="B49" s="4"/>
      <c r="C49" s="137"/>
      <c r="D49" s="54">
        <v>99.57</v>
      </c>
      <c r="E49" s="110"/>
      <c r="F49" s="110"/>
      <c r="G49" s="78"/>
      <c r="H49" s="162" t="s">
        <v>393</v>
      </c>
      <c r="I49" s="34"/>
      <c r="J49" s="35"/>
    </row>
    <row r="50" spans="1:10" ht="15" customHeight="1">
      <c r="A50" s="163" t="s">
        <v>415</v>
      </c>
      <c r="B50" s="4"/>
      <c r="C50" s="137"/>
      <c r="D50" s="49">
        <v>91.76</v>
      </c>
      <c r="E50" s="110"/>
      <c r="F50" s="110"/>
      <c r="G50" s="78"/>
      <c r="H50" s="162" t="s">
        <v>393</v>
      </c>
      <c r="I50" s="34"/>
      <c r="J50" s="35"/>
    </row>
    <row r="51" spans="1:10" ht="15" customHeight="1">
      <c r="A51" s="19"/>
      <c r="B51" s="19"/>
      <c r="C51" s="137"/>
      <c r="D51" s="109"/>
      <c r="E51" s="110"/>
      <c r="F51" s="110"/>
      <c r="G51" s="24"/>
      <c r="H51" s="74"/>
      <c r="I51" s="34"/>
      <c r="J51" s="35"/>
    </row>
    <row r="52" spans="1:10" ht="15" customHeight="1" thickBot="1">
      <c r="A52" s="27" t="s">
        <v>130</v>
      </c>
      <c r="B52" s="19"/>
      <c r="C52" s="137"/>
      <c r="D52" s="109"/>
      <c r="E52" s="7"/>
      <c r="F52" s="96">
        <f>SUM(D49:D50)</f>
        <v>191.32999999999998</v>
      </c>
      <c r="G52" s="24"/>
      <c r="H52" s="74"/>
      <c r="I52" s="34"/>
      <c r="J52" s="35"/>
    </row>
    <row r="53" spans="1:10" ht="15" customHeight="1" thickTop="1">
      <c r="A53" s="88"/>
      <c r="B53" s="88"/>
      <c r="C53" s="89"/>
      <c r="D53" s="90"/>
      <c r="E53" s="90"/>
      <c r="F53" s="91"/>
      <c r="G53" s="91"/>
      <c r="H53" s="89"/>
      <c r="I53" s="34"/>
      <c r="J53" s="35"/>
    </row>
    <row r="54" spans="1:10" ht="15" customHeight="1">
      <c r="A54" s="88" t="s">
        <v>1085</v>
      </c>
      <c r="B54" s="19"/>
      <c r="C54" s="137"/>
      <c r="D54" s="109"/>
      <c r="E54" s="110"/>
      <c r="F54" s="110"/>
      <c r="G54" s="78"/>
      <c r="H54" s="24"/>
      <c r="I54" s="34"/>
      <c r="J54" s="35"/>
    </row>
    <row r="55" spans="1:10" ht="15" customHeight="1">
      <c r="A55" s="163" t="s">
        <v>1748</v>
      </c>
      <c r="B55" s="4"/>
      <c r="C55" s="137"/>
      <c r="D55" s="49">
        <v>213.96</v>
      </c>
      <c r="E55" s="110"/>
      <c r="F55" s="110"/>
      <c r="G55" s="78"/>
      <c r="H55" s="162" t="s">
        <v>128</v>
      </c>
      <c r="I55" s="34"/>
      <c r="J55" s="35"/>
    </row>
    <row r="56" spans="1:10" ht="15" customHeight="1">
      <c r="A56" s="19"/>
      <c r="B56" s="19"/>
      <c r="C56" s="137"/>
      <c r="D56" s="109"/>
      <c r="E56" s="110"/>
      <c r="F56" s="110"/>
      <c r="G56" s="24"/>
      <c r="H56" s="74"/>
      <c r="I56" s="34"/>
      <c r="J56" s="35"/>
    </row>
    <row r="57" spans="1:10" ht="15" customHeight="1" thickBot="1">
      <c r="A57" s="27" t="s">
        <v>1534</v>
      </c>
      <c r="B57" s="19"/>
      <c r="C57" s="137"/>
      <c r="D57" s="109"/>
      <c r="E57" s="7"/>
      <c r="F57" s="96">
        <f>SUM(D55:D55)</f>
        <v>213.96</v>
      </c>
      <c r="G57" s="24"/>
      <c r="H57" s="74"/>
      <c r="I57" s="34"/>
      <c r="J57" s="35"/>
    </row>
    <row r="58" spans="1:10" ht="15" customHeight="1" thickTop="1">
      <c r="A58" s="88"/>
      <c r="B58" s="88"/>
      <c r="C58" s="89"/>
      <c r="D58" s="90"/>
      <c r="E58" s="90"/>
      <c r="F58" s="91"/>
      <c r="G58" s="91"/>
      <c r="H58" s="89"/>
      <c r="I58" s="34"/>
      <c r="J58" s="35"/>
    </row>
    <row r="59" spans="1:10" ht="15" customHeight="1">
      <c r="A59" s="88" t="s">
        <v>368</v>
      </c>
      <c r="B59" s="19"/>
      <c r="C59" s="137"/>
      <c r="D59" s="109"/>
      <c r="E59" s="110"/>
      <c r="F59" s="110"/>
      <c r="G59" s="78"/>
      <c r="H59" s="24"/>
      <c r="I59" s="34"/>
      <c r="J59" s="35"/>
    </row>
    <row r="60" spans="1:10" ht="15" customHeight="1">
      <c r="A60" s="163" t="s">
        <v>1749</v>
      </c>
      <c r="B60" s="4"/>
      <c r="C60" s="137"/>
      <c r="D60" s="49">
        <v>225.54</v>
      </c>
      <c r="E60" s="110"/>
      <c r="F60" s="110"/>
      <c r="G60" s="78"/>
      <c r="H60" s="162" t="s">
        <v>150</v>
      </c>
      <c r="I60" s="34"/>
      <c r="J60" s="35"/>
    </row>
    <row r="61" spans="1:10" ht="15" customHeight="1">
      <c r="A61" s="19"/>
      <c r="B61" s="19"/>
      <c r="C61" s="137"/>
      <c r="D61" s="109"/>
      <c r="E61" s="110"/>
      <c r="F61" s="110"/>
      <c r="G61" s="24"/>
      <c r="H61" s="74"/>
      <c r="I61" s="34"/>
      <c r="J61" s="35"/>
    </row>
    <row r="62" spans="1:10" ht="15" customHeight="1" thickBot="1">
      <c r="A62" s="27" t="s">
        <v>369</v>
      </c>
      <c r="B62" s="19"/>
      <c r="C62" s="137"/>
      <c r="D62" s="109"/>
      <c r="E62" s="7"/>
      <c r="F62" s="96">
        <f>SUM(D60:D60)</f>
        <v>225.54</v>
      </c>
      <c r="G62" s="24"/>
      <c r="H62" s="74"/>
      <c r="I62" s="34"/>
      <c r="J62" s="35"/>
    </row>
    <row r="63" spans="1:10" ht="15" customHeight="1" thickTop="1">
      <c r="A63" s="88"/>
      <c r="B63" s="88"/>
      <c r="C63" s="89"/>
      <c r="D63" s="90"/>
      <c r="E63" s="90"/>
      <c r="F63" s="91"/>
      <c r="G63" s="91"/>
      <c r="H63" s="89"/>
      <c r="I63" s="34"/>
      <c r="J63" s="35"/>
    </row>
    <row r="64" spans="1:10" ht="15" customHeight="1">
      <c r="A64" s="88" t="s">
        <v>399</v>
      </c>
      <c r="B64" s="19"/>
      <c r="C64" s="137"/>
      <c r="D64" s="109"/>
      <c r="E64" s="110"/>
      <c r="F64" s="110"/>
      <c r="G64" s="78"/>
      <c r="H64" s="24"/>
      <c r="I64" s="34"/>
      <c r="J64" s="35"/>
    </row>
    <row r="65" spans="1:10" ht="15" customHeight="1">
      <c r="A65" s="163" t="s">
        <v>43</v>
      </c>
      <c r="B65" s="4"/>
      <c r="C65" s="137"/>
      <c r="D65" s="54">
        <v>718.54</v>
      </c>
      <c r="E65" s="110"/>
      <c r="F65" s="110"/>
      <c r="G65" s="78"/>
      <c r="H65" s="162" t="s">
        <v>502</v>
      </c>
      <c r="I65" s="34"/>
      <c r="J65" s="35"/>
    </row>
    <row r="66" spans="1:10" ht="15" customHeight="1">
      <c r="A66" s="163" t="s">
        <v>44</v>
      </c>
      <c r="B66" s="4"/>
      <c r="C66" s="137"/>
      <c r="D66" s="49">
        <v>551.46</v>
      </c>
      <c r="E66" s="110"/>
      <c r="F66" s="110"/>
      <c r="G66" s="78"/>
      <c r="H66" s="162" t="s">
        <v>502</v>
      </c>
      <c r="I66" s="34"/>
      <c r="J66" s="35"/>
    </row>
    <row r="67" spans="1:10" ht="15" customHeight="1">
      <c r="A67" s="19"/>
      <c r="B67" s="19"/>
      <c r="C67" s="137"/>
      <c r="D67" s="109"/>
      <c r="E67" s="110"/>
      <c r="F67" s="110"/>
      <c r="G67" s="24"/>
      <c r="H67" s="74"/>
      <c r="I67" s="34"/>
      <c r="J67" s="35"/>
    </row>
    <row r="68" spans="1:10" ht="15" customHeight="1" thickBot="1">
      <c r="A68" s="27" t="s">
        <v>553</v>
      </c>
      <c r="B68" s="19"/>
      <c r="C68" s="137"/>
      <c r="D68" s="109"/>
      <c r="E68" s="7"/>
      <c r="F68" s="96">
        <f>SUM(D65:D66)</f>
        <v>1270</v>
      </c>
      <c r="G68" s="24"/>
      <c r="H68" s="74"/>
      <c r="I68" s="34"/>
      <c r="J68" s="35"/>
    </row>
    <row r="69" spans="1:10" ht="15" customHeight="1" thickTop="1">
      <c r="A69" s="88"/>
      <c r="B69" s="88"/>
      <c r="C69" s="89"/>
      <c r="D69" s="90"/>
      <c r="E69" s="90"/>
      <c r="F69" s="91"/>
      <c r="G69" s="91"/>
      <c r="H69" s="89"/>
      <c r="I69" s="34"/>
      <c r="J69" s="35"/>
    </row>
    <row r="70" spans="1:10" ht="15" customHeight="1">
      <c r="A70" s="88"/>
      <c r="B70" s="88"/>
      <c r="C70" s="89"/>
      <c r="D70" s="90"/>
      <c r="E70" s="90"/>
      <c r="F70" s="91"/>
      <c r="G70" s="91"/>
      <c r="H70" s="89"/>
      <c r="I70" s="34"/>
      <c r="J70" s="35"/>
    </row>
    <row r="71" spans="1:10" ht="15" customHeight="1" thickBot="1">
      <c r="A71" s="27"/>
      <c r="B71" s="19"/>
      <c r="C71" s="137"/>
      <c r="D71" s="132">
        <f>+SUM(D20:D69)</f>
        <v>12378.439999999999</v>
      </c>
      <c r="E71" s="142"/>
      <c r="F71" s="132">
        <f>+SUM(F20:F69)</f>
        <v>12378.44</v>
      </c>
      <c r="G71" s="78"/>
      <c r="H71" s="24" t="s">
        <v>1750</v>
      </c>
      <c r="I71" s="34"/>
      <c r="J71" s="35"/>
    </row>
    <row r="72" spans="1:10" ht="15" customHeight="1" thickTop="1">
      <c r="A72" s="27"/>
      <c r="B72" s="19"/>
      <c r="C72" s="13"/>
      <c r="D72" s="109"/>
      <c r="E72" s="13"/>
      <c r="G72" s="13"/>
      <c r="H72" s="24"/>
      <c r="I72" s="34"/>
      <c r="J72" s="35"/>
    </row>
    <row r="73" spans="1:10" ht="15" customHeight="1">
      <c r="A73" s="27"/>
      <c r="B73" s="19"/>
      <c r="C73" s="13"/>
      <c r="D73" s="109"/>
      <c r="E73" s="13"/>
      <c r="G73" s="13"/>
      <c r="H73" s="24"/>
      <c r="I73" s="34"/>
      <c r="J73" s="35"/>
    </row>
    <row r="74" spans="1:10" ht="15" customHeight="1">
      <c r="A74" s="24" t="s">
        <v>1751</v>
      </c>
      <c r="B74" s="19"/>
      <c r="C74" s="13"/>
      <c r="D74" s="109"/>
      <c r="E74" s="13"/>
      <c r="G74" s="13"/>
      <c r="H74" s="24"/>
      <c r="I74" s="34"/>
      <c r="J74" s="35"/>
    </row>
    <row r="75" spans="1:10" ht="15" customHeight="1">
      <c r="A75" s="27"/>
      <c r="B75" s="19"/>
      <c r="C75" s="13"/>
      <c r="D75" s="109"/>
      <c r="E75" s="13"/>
      <c r="G75" s="13"/>
      <c r="H75" s="24"/>
      <c r="I75" s="34"/>
      <c r="J75" s="35"/>
    </row>
    <row r="76" spans="1:10" ht="15" customHeight="1">
      <c r="A76" s="4" t="s">
        <v>187</v>
      </c>
      <c r="B76" s="122"/>
      <c r="C76" s="123"/>
      <c r="D76" s="50">
        <v>2979</v>
      </c>
      <c r="E76" s="50"/>
      <c r="F76" s="57">
        <f>D76</f>
        <v>2979</v>
      </c>
      <c r="G76" s="1"/>
      <c r="H76" s="128"/>
      <c r="I76" s="34"/>
      <c r="J76" s="35"/>
    </row>
    <row r="77" spans="1:10" ht="15" customHeight="1">
      <c r="A77" s="159" t="s">
        <v>540</v>
      </c>
      <c r="B77" s="122"/>
      <c r="C77" s="123"/>
      <c r="D77" s="50">
        <v>2270.54</v>
      </c>
      <c r="E77" s="50"/>
      <c r="F77" s="57">
        <f>D77</f>
        <v>2270.54</v>
      </c>
      <c r="G77" s="1"/>
      <c r="H77" s="128"/>
      <c r="I77" s="34"/>
      <c r="J77" s="35"/>
    </row>
    <row r="78" spans="1:10" ht="15" customHeight="1">
      <c r="A78" s="4" t="s">
        <v>98</v>
      </c>
      <c r="B78" s="122"/>
      <c r="C78" s="123"/>
      <c r="D78" s="50">
        <v>1972.08</v>
      </c>
      <c r="E78" s="50"/>
      <c r="F78" s="57">
        <f>D78</f>
        <v>1972.08</v>
      </c>
      <c r="G78" s="1"/>
      <c r="H78" s="14"/>
      <c r="I78" s="34"/>
      <c r="J78" s="35"/>
    </row>
    <row r="79" spans="1:10" ht="15" customHeight="1">
      <c r="A79" s="159" t="s">
        <v>441</v>
      </c>
      <c r="B79" s="122"/>
      <c r="C79" s="123"/>
      <c r="D79" s="50">
        <v>221.64</v>
      </c>
      <c r="E79" s="50"/>
      <c r="F79" s="57">
        <f>D79</f>
        <v>221.64</v>
      </c>
      <c r="G79" s="1"/>
      <c r="H79" s="14"/>
      <c r="I79" s="34"/>
      <c r="J79" s="35"/>
    </row>
    <row r="80" spans="1:10" ht="15" customHeight="1">
      <c r="A80" s="4" t="s">
        <v>14</v>
      </c>
      <c r="B80" s="122"/>
      <c r="C80" s="123"/>
      <c r="D80" s="50">
        <v>1560.76</v>
      </c>
      <c r="E80" s="50"/>
      <c r="F80" s="57"/>
      <c r="G80" s="1"/>
      <c r="H80" s="4"/>
      <c r="I80" s="34"/>
      <c r="J80" s="35"/>
    </row>
    <row r="81" spans="1:10" ht="15" customHeight="1">
      <c r="A81" s="4" t="s">
        <v>184</v>
      </c>
      <c r="B81" s="122"/>
      <c r="C81" s="123"/>
      <c r="D81" s="54">
        <v>20</v>
      </c>
      <c r="E81" s="86"/>
      <c r="F81" s="54">
        <f>SUM(D80:D81)</f>
        <v>1580.76</v>
      </c>
      <c r="G81" s="32"/>
      <c r="H81" s="31" t="s">
        <v>185</v>
      </c>
      <c r="I81" s="34"/>
      <c r="J81" s="35"/>
    </row>
    <row r="82" spans="1:10" ht="15" customHeight="1">
      <c r="A82" s="159" t="s">
        <v>385</v>
      </c>
      <c r="B82" s="122"/>
      <c r="C82" s="123"/>
      <c r="D82" s="50">
        <v>1448.17</v>
      </c>
      <c r="E82" s="107"/>
      <c r="F82" s="57"/>
      <c r="G82" s="1"/>
      <c r="H82" s="4"/>
      <c r="I82" s="34"/>
      <c r="J82" s="35"/>
    </row>
    <row r="83" spans="1:10" ht="15" customHeight="1">
      <c r="A83" s="159" t="s">
        <v>386</v>
      </c>
      <c r="B83" s="122"/>
      <c r="C83" s="123"/>
      <c r="D83" s="54">
        <v>44.8</v>
      </c>
      <c r="E83" s="50"/>
      <c r="F83" s="57">
        <f>SUM(D82:D83)</f>
        <v>1492.97</v>
      </c>
      <c r="G83" s="1"/>
      <c r="H83" s="39" t="s">
        <v>391</v>
      </c>
      <c r="I83" s="34"/>
      <c r="J83" s="35"/>
    </row>
    <row r="84" spans="1:10" ht="15" customHeight="1">
      <c r="A84" s="159" t="s">
        <v>1752</v>
      </c>
      <c r="B84" s="122"/>
      <c r="C84" s="123"/>
      <c r="D84" s="54">
        <v>200</v>
      </c>
      <c r="E84" s="158"/>
      <c r="F84" s="57">
        <f>D84</f>
        <v>200</v>
      </c>
      <c r="G84" s="1"/>
      <c r="H84" s="39"/>
      <c r="I84" s="34"/>
      <c r="J84" s="35"/>
    </row>
    <row r="85" spans="1:10" ht="15" customHeight="1">
      <c r="A85" s="159" t="s">
        <v>382</v>
      </c>
      <c r="B85" s="122"/>
      <c r="C85" s="123"/>
      <c r="D85" s="54">
        <v>200</v>
      </c>
      <c r="E85" s="158"/>
      <c r="F85" s="57">
        <f>D85</f>
        <v>200</v>
      </c>
      <c r="G85" s="1"/>
      <c r="H85" s="39"/>
      <c r="I85" s="34"/>
      <c r="J85" s="35"/>
    </row>
    <row r="86" spans="1:10" ht="15" customHeight="1">
      <c r="A86" s="159" t="s">
        <v>203</v>
      </c>
      <c r="B86" s="122"/>
      <c r="C86" s="123"/>
      <c r="D86" s="54">
        <v>600</v>
      </c>
      <c r="E86" s="158"/>
      <c r="F86" s="57">
        <f>D86</f>
        <v>600</v>
      </c>
      <c r="G86" s="1"/>
      <c r="H86" s="4"/>
      <c r="I86" s="34"/>
      <c r="J86" s="35"/>
    </row>
    <row r="87" spans="1:10" ht="15" customHeight="1">
      <c r="A87" s="4"/>
      <c r="B87" s="122"/>
      <c r="C87" s="123"/>
      <c r="D87" s="54"/>
      <c r="E87" s="50"/>
      <c r="F87" s="57"/>
      <c r="G87" s="1"/>
      <c r="H87" s="39"/>
      <c r="I87" s="34"/>
      <c r="J87" s="35"/>
    </row>
    <row r="88" spans="1:10" ht="15" customHeight="1" thickBot="1">
      <c r="A88" s="47" t="s">
        <v>155</v>
      </c>
      <c r="B88" s="5"/>
      <c r="C88" s="3"/>
      <c r="D88" s="55">
        <f>SUM(D76:D86)</f>
        <v>11516.99</v>
      </c>
      <c r="E88" s="54"/>
      <c r="F88" s="55">
        <f>SUM(F76:F86)</f>
        <v>11516.99</v>
      </c>
      <c r="G88" s="1"/>
      <c r="H88" s="4"/>
      <c r="I88" s="34"/>
      <c r="J88" s="35"/>
    </row>
    <row r="89" spans="1:10" ht="15" customHeight="1" thickTop="1">
      <c r="A89" s="27"/>
      <c r="B89" s="19"/>
      <c r="C89" s="13"/>
      <c r="D89" s="109"/>
      <c r="E89" s="13"/>
      <c r="G89" s="13"/>
      <c r="H89" s="24"/>
      <c r="I89" s="34"/>
      <c r="J89" s="35"/>
    </row>
    <row r="90" spans="1:10" ht="15" customHeight="1">
      <c r="A90" s="88" t="s">
        <v>1068</v>
      </c>
      <c r="B90" s="19"/>
      <c r="C90" s="13"/>
      <c r="D90" s="109"/>
      <c r="E90" s="13"/>
      <c r="F90" s="110"/>
      <c r="G90" s="13"/>
      <c r="H90" s="24"/>
      <c r="I90" s="34"/>
      <c r="J90" s="35"/>
    </row>
    <row r="91" spans="1:10" ht="15" customHeight="1">
      <c r="A91" s="163" t="s">
        <v>980</v>
      </c>
      <c r="B91" s="4"/>
      <c r="C91" s="21"/>
      <c r="D91" s="49">
        <v>272.34</v>
      </c>
      <c r="E91" s="13"/>
      <c r="F91" s="110"/>
      <c r="G91" s="13"/>
      <c r="H91" s="162" t="s">
        <v>1093</v>
      </c>
      <c r="I91" s="34"/>
      <c r="J91" s="35"/>
    </row>
    <row r="92" spans="1:10" ht="15" customHeight="1">
      <c r="A92" s="19"/>
      <c r="B92" s="19"/>
      <c r="C92" s="13"/>
      <c r="D92" s="109"/>
      <c r="E92" s="13"/>
      <c r="F92" s="110"/>
      <c r="G92" s="13"/>
      <c r="H92" s="24"/>
      <c r="I92" s="34"/>
      <c r="J92" s="35"/>
    </row>
    <row r="93" spans="1:10" ht="15" customHeight="1" thickBot="1">
      <c r="A93" s="27" t="s">
        <v>1070</v>
      </c>
      <c r="B93" s="19"/>
      <c r="C93" s="13"/>
      <c r="D93" s="109"/>
      <c r="E93" s="13"/>
      <c r="F93" s="96">
        <f>SUM(D91:D91)</f>
        <v>272.34</v>
      </c>
      <c r="G93" s="13"/>
      <c r="H93" s="24"/>
      <c r="I93" s="34"/>
      <c r="J93" s="35"/>
    </row>
    <row r="94" spans="1:10" ht="15" customHeight="1" thickTop="1">
      <c r="A94" s="47"/>
      <c r="B94" s="5"/>
      <c r="C94" s="3"/>
      <c r="D94" s="54"/>
      <c r="E94" s="54"/>
      <c r="F94" s="54"/>
      <c r="G94" s="1"/>
      <c r="H94" s="4"/>
      <c r="I94" s="34"/>
      <c r="J94" s="35"/>
    </row>
    <row r="95" spans="1:10" ht="15" customHeight="1">
      <c r="A95" s="88" t="s">
        <v>1340</v>
      </c>
      <c r="B95" s="19"/>
      <c r="C95" s="13"/>
      <c r="D95" s="109"/>
      <c r="E95" s="13"/>
      <c r="F95" s="110"/>
      <c r="G95" s="13"/>
      <c r="H95" s="24"/>
      <c r="I95" s="34"/>
      <c r="J95" s="35"/>
    </row>
    <row r="96" spans="1:10" ht="15" customHeight="1">
      <c r="A96" s="163" t="s">
        <v>1454</v>
      </c>
      <c r="B96" s="4"/>
      <c r="C96" s="21"/>
      <c r="D96" s="49">
        <v>327.9</v>
      </c>
      <c r="E96" s="13"/>
      <c r="F96" s="110"/>
      <c r="G96" s="13"/>
      <c r="H96" s="162" t="s">
        <v>1753</v>
      </c>
      <c r="I96" s="34"/>
      <c r="J96" s="35"/>
    </row>
    <row r="97" spans="1:10" ht="15" customHeight="1">
      <c r="A97" s="19"/>
      <c r="B97" s="19"/>
      <c r="C97" s="13"/>
      <c r="D97" s="109"/>
      <c r="E97" s="13"/>
      <c r="F97" s="110"/>
      <c r="G97" s="13"/>
      <c r="H97" s="24"/>
      <c r="I97" s="34"/>
      <c r="J97" s="35"/>
    </row>
    <row r="98" spans="1:10" ht="15" customHeight="1" thickBot="1">
      <c r="A98" s="27" t="s">
        <v>1552</v>
      </c>
      <c r="B98" s="19"/>
      <c r="C98" s="13"/>
      <c r="D98" s="109"/>
      <c r="E98" s="13"/>
      <c r="F98" s="96">
        <f>SUM(D96:D96)</f>
        <v>327.9</v>
      </c>
      <c r="G98" s="13"/>
      <c r="H98" s="24"/>
      <c r="I98" s="34"/>
      <c r="J98" s="35"/>
    </row>
    <row r="99" spans="1:10" ht="15" customHeight="1" thickTop="1">
      <c r="A99" s="47"/>
      <c r="B99" s="5"/>
      <c r="C99" s="3"/>
      <c r="D99" s="54"/>
      <c r="E99" s="54"/>
      <c r="F99" s="54"/>
      <c r="G99" s="1"/>
      <c r="H99" s="4"/>
      <c r="I99" s="34"/>
      <c r="J99" s="35"/>
    </row>
    <row r="100" spans="1:10" ht="15" customHeight="1">
      <c r="A100" s="48" t="s">
        <v>62</v>
      </c>
      <c r="B100" s="47"/>
      <c r="C100" s="47"/>
      <c r="D100" s="101"/>
      <c r="E100" s="101"/>
      <c r="F100" s="1"/>
      <c r="G100" s="46"/>
      <c r="H100" s="47"/>
      <c r="I100" s="34"/>
      <c r="J100" s="35"/>
    </row>
    <row r="101" spans="1:10" ht="15" customHeight="1">
      <c r="A101" s="159" t="s">
        <v>1754</v>
      </c>
      <c r="B101" s="4"/>
      <c r="C101" s="47"/>
      <c r="D101" s="54">
        <v>50</v>
      </c>
      <c r="E101" s="101"/>
      <c r="F101" s="1"/>
      <c r="G101" s="46"/>
      <c r="H101" s="159" t="s">
        <v>160</v>
      </c>
      <c r="I101" s="34"/>
      <c r="J101" s="35"/>
    </row>
    <row r="102" spans="1:10" ht="15" customHeight="1">
      <c r="A102" s="159" t="s">
        <v>1755</v>
      </c>
      <c r="B102" s="4"/>
      <c r="C102" s="47"/>
      <c r="D102" s="49">
        <v>40</v>
      </c>
      <c r="E102" s="101"/>
      <c r="F102" s="1"/>
      <c r="G102" s="46"/>
      <c r="H102" s="159" t="s">
        <v>160</v>
      </c>
      <c r="I102" s="34"/>
      <c r="J102" s="35"/>
    </row>
    <row r="103" spans="1:10" ht="15" customHeight="1">
      <c r="A103" s="47"/>
      <c r="B103" s="47"/>
      <c r="C103" s="47"/>
      <c r="D103" s="101"/>
      <c r="E103" s="101"/>
      <c r="F103" s="1"/>
      <c r="G103" s="46"/>
      <c r="H103" s="47"/>
      <c r="I103" s="34"/>
      <c r="J103" s="35"/>
    </row>
    <row r="104" spans="1:10" ht="15" customHeight="1" thickBot="1">
      <c r="A104" s="47" t="s">
        <v>63</v>
      </c>
      <c r="B104" s="47"/>
      <c r="C104" s="47"/>
      <c r="D104" s="101"/>
      <c r="E104" s="101"/>
      <c r="F104" s="96">
        <f>SUM(D101:D102)</f>
        <v>90</v>
      </c>
      <c r="G104" s="46"/>
      <c r="H104" s="47"/>
      <c r="I104" s="34"/>
      <c r="J104" s="35"/>
    </row>
    <row r="105" spans="1:10" ht="15" customHeight="1" thickTop="1">
      <c r="A105" s="27"/>
      <c r="B105" s="19"/>
      <c r="C105" s="13"/>
      <c r="D105" s="109"/>
      <c r="E105" s="13"/>
      <c r="G105" s="13"/>
      <c r="H105" s="24"/>
      <c r="I105" s="34"/>
      <c r="J105" s="35"/>
    </row>
    <row r="106" spans="1:10" ht="15" customHeight="1">
      <c r="A106" s="48" t="s">
        <v>101</v>
      </c>
      <c r="B106" s="47"/>
      <c r="C106" s="47"/>
      <c r="D106" s="101"/>
      <c r="E106" s="101"/>
      <c r="F106" s="1"/>
      <c r="G106" s="46"/>
      <c r="H106" s="47"/>
      <c r="I106" s="34"/>
      <c r="J106" s="35"/>
    </row>
    <row r="107" spans="1:10" ht="15" customHeight="1">
      <c r="A107" s="159" t="s">
        <v>1756</v>
      </c>
      <c r="B107" s="4"/>
      <c r="C107" s="47"/>
      <c r="D107" s="54">
        <v>12.33</v>
      </c>
      <c r="E107" s="101"/>
      <c r="F107" s="1"/>
      <c r="G107" s="46"/>
      <c r="H107" s="159" t="s">
        <v>1757</v>
      </c>
      <c r="I107" s="34"/>
      <c r="J107" s="35"/>
    </row>
    <row r="108" spans="1:10" ht="15" customHeight="1">
      <c r="A108" s="159" t="s">
        <v>1758</v>
      </c>
      <c r="B108" s="4"/>
      <c r="C108" s="47"/>
      <c r="D108" s="49">
        <v>208.04</v>
      </c>
      <c r="E108" s="101"/>
      <c r="F108" s="1"/>
      <c r="G108" s="46"/>
      <c r="H108" s="159" t="s">
        <v>400</v>
      </c>
      <c r="I108" s="34"/>
      <c r="J108" s="35"/>
    </row>
    <row r="109" spans="1:10" ht="15" customHeight="1">
      <c r="A109" s="47"/>
      <c r="B109" s="47"/>
      <c r="C109" s="47"/>
      <c r="D109" s="101"/>
      <c r="E109" s="101"/>
      <c r="F109" s="1"/>
      <c r="G109" s="46"/>
      <c r="H109" s="47"/>
      <c r="I109" s="34"/>
      <c r="J109" s="35"/>
    </row>
    <row r="110" spans="1:10" ht="15" customHeight="1" thickBot="1">
      <c r="A110" s="47" t="s">
        <v>1807</v>
      </c>
      <c r="B110" s="47"/>
      <c r="C110" s="47"/>
      <c r="D110" s="101"/>
      <c r="E110" s="101"/>
      <c r="F110" s="96">
        <f>SUM(D107:D108)</f>
        <v>220.37</v>
      </c>
      <c r="G110" s="46"/>
      <c r="H110" s="47"/>
      <c r="I110" s="34"/>
      <c r="J110" s="35"/>
    </row>
    <row r="111" spans="1:10" ht="15" customHeight="1" thickTop="1">
      <c r="A111" s="27"/>
      <c r="B111" s="19"/>
      <c r="C111" s="13"/>
      <c r="D111" s="109"/>
      <c r="E111" s="13"/>
      <c r="G111" s="13"/>
      <c r="H111" s="24"/>
      <c r="I111" s="34"/>
      <c r="J111" s="35"/>
    </row>
    <row r="112" spans="1:10" ht="15" customHeight="1">
      <c r="A112" s="48" t="s">
        <v>181</v>
      </c>
      <c r="B112" s="4"/>
      <c r="C112" s="4"/>
      <c r="D112" s="50"/>
      <c r="E112" s="50"/>
      <c r="F112" s="86"/>
      <c r="G112" s="1"/>
      <c r="H112" s="4"/>
      <c r="I112" s="38"/>
      <c r="J112" s="37"/>
    </row>
    <row r="113" spans="1:10" ht="15" customHeight="1">
      <c r="A113" s="159" t="s">
        <v>1759</v>
      </c>
      <c r="B113" s="4"/>
      <c r="C113" s="4"/>
      <c r="D113" s="54">
        <v>334.76</v>
      </c>
      <c r="E113" s="50"/>
      <c r="F113" s="86"/>
      <c r="G113" s="1"/>
      <c r="H113" s="166" t="s">
        <v>233</v>
      </c>
      <c r="I113" s="38"/>
      <c r="J113" s="37"/>
    </row>
    <row r="114" spans="1:10" ht="15" customHeight="1">
      <c r="A114" s="159" t="s">
        <v>1760</v>
      </c>
      <c r="B114" s="4"/>
      <c r="C114" s="4"/>
      <c r="D114" s="49">
        <v>189.49</v>
      </c>
      <c r="E114" s="50"/>
      <c r="F114" s="86"/>
      <c r="G114" s="1"/>
      <c r="H114" s="159" t="s">
        <v>236</v>
      </c>
      <c r="I114" s="38"/>
      <c r="J114" s="37"/>
    </row>
    <row r="115" spans="1:10" ht="15" customHeight="1">
      <c r="A115" s="47"/>
      <c r="B115" s="4"/>
      <c r="C115" s="4"/>
      <c r="D115" s="50"/>
      <c r="E115" s="50"/>
      <c r="F115" s="86"/>
      <c r="G115" s="1"/>
      <c r="H115" s="4"/>
      <c r="I115" s="38"/>
      <c r="J115" s="37"/>
    </row>
    <row r="116" spans="1:10" ht="15" customHeight="1" thickBot="1">
      <c r="A116" s="47" t="s">
        <v>174</v>
      </c>
      <c r="B116" s="4"/>
      <c r="C116" s="4"/>
      <c r="D116" s="50"/>
      <c r="E116" s="50"/>
      <c r="F116" s="68">
        <f>+D113+D114</f>
        <v>524.25</v>
      </c>
      <c r="G116" s="1"/>
      <c r="H116" s="4"/>
      <c r="I116" s="38"/>
      <c r="J116" s="37"/>
    </row>
    <row r="117" spans="1:10" ht="15" customHeight="1" thickTop="1">
      <c r="A117" s="47"/>
      <c r="B117" s="4"/>
      <c r="C117" s="4"/>
      <c r="D117" s="50"/>
      <c r="E117" s="50"/>
      <c r="F117" s="86"/>
      <c r="G117" s="1"/>
      <c r="H117" s="4"/>
      <c r="I117" s="38"/>
      <c r="J117" s="37"/>
    </row>
    <row r="118" spans="1:10" ht="15" customHeight="1">
      <c r="A118" s="88" t="s">
        <v>108</v>
      </c>
      <c r="B118" s="19"/>
      <c r="C118" s="13"/>
      <c r="D118" s="109"/>
      <c r="E118" s="13"/>
      <c r="F118" s="110"/>
      <c r="G118" s="13"/>
      <c r="H118" s="24"/>
      <c r="I118" s="38"/>
      <c r="J118" s="37"/>
    </row>
    <row r="119" spans="1:10" ht="15" customHeight="1">
      <c r="A119" s="163" t="s">
        <v>1761</v>
      </c>
      <c r="B119" s="4"/>
      <c r="C119" s="21"/>
      <c r="D119" s="54">
        <v>17.7</v>
      </c>
      <c r="E119" s="13"/>
      <c r="F119" s="110"/>
      <c r="G119" s="13"/>
      <c r="H119" s="162" t="s">
        <v>1</v>
      </c>
      <c r="I119" s="38"/>
      <c r="J119" s="37"/>
    </row>
    <row r="120" spans="1:10" ht="15" customHeight="1">
      <c r="A120" s="163" t="s">
        <v>1762</v>
      </c>
      <c r="B120" s="4"/>
      <c r="C120" s="21"/>
      <c r="D120" s="54">
        <v>17.7</v>
      </c>
      <c r="E120" s="13"/>
      <c r="F120" s="110"/>
      <c r="G120" s="13"/>
      <c r="H120" s="162" t="s">
        <v>1</v>
      </c>
      <c r="I120" s="38"/>
      <c r="J120" s="37"/>
    </row>
    <row r="121" spans="1:10" ht="15" customHeight="1">
      <c r="A121" s="163" t="s">
        <v>1763</v>
      </c>
      <c r="B121" s="4"/>
      <c r="C121" s="21"/>
      <c r="D121" s="49">
        <v>16.03</v>
      </c>
      <c r="E121" s="13"/>
      <c r="F121" s="110"/>
      <c r="G121" s="13"/>
      <c r="H121" s="162" t="s">
        <v>78</v>
      </c>
      <c r="I121" s="38"/>
      <c r="J121" s="37"/>
    </row>
    <row r="122" spans="1:10" ht="15" customHeight="1">
      <c r="A122" s="19"/>
      <c r="B122" s="19"/>
      <c r="C122" s="13"/>
      <c r="D122" s="109"/>
      <c r="E122" s="13"/>
      <c r="F122" s="110"/>
      <c r="G122" s="13"/>
      <c r="H122" s="24"/>
      <c r="I122" s="38"/>
      <c r="J122" s="37"/>
    </row>
    <row r="123" spans="1:10" ht="15" customHeight="1" thickBot="1">
      <c r="A123" s="27" t="s">
        <v>109</v>
      </c>
      <c r="B123" s="19"/>
      <c r="C123" s="13"/>
      <c r="D123" s="109"/>
      <c r="E123" s="13"/>
      <c r="F123" s="96">
        <f>SUM(D119:D121)</f>
        <v>51.43</v>
      </c>
      <c r="G123" s="13"/>
      <c r="H123" s="24"/>
      <c r="I123" s="38"/>
      <c r="J123" s="37"/>
    </row>
    <row r="124" spans="1:10" ht="15" customHeight="1" thickTop="1">
      <c r="A124" s="47"/>
      <c r="B124" s="4"/>
      <c r="C124" s="4"/>
      <c r="D124" s="50"/>
      <c r="E124" s="50"/>
      <c r="F124" s="86"/>
      <c r="G124" s="1"/>
      <c r="H124" s="4"/>
      <c r="I124" s="38"/>
      <c r="J124" s="37"/>
    </row>
    <row r="125" spans="1:10" ht="15" customHeight="1">
      <c r="A125" s="48" t="s">
        <v>214</v>
      </c>
      <c r="B125" s="47"/>
      <c r="C125" s="47"/>
      <c r="D125" s="101"/>
      <c r="E125" s="101"/>
      <c r="F125" s="1"/>
      <c r="G125" s="46"/>
      <c r="H125" s="47"/>
      <c r="I125" s="38"/>
      <c r="J125" s="37"/>
    </row>
    <row r="126" spans="1:10" ht="15" customHeight="1">
      <c r="A126" s="159" t="s">
        <v>238</v>
      </c>
      <c r="B126" s="4"/>
      <c r="C126" s="47"/>
      <c r="D126" s="49">
        <v>500</v>
      </c>
      <c r="E126" s="101"/>
      <c r="F126" s="1"/>
      <c r="G126" s="46"/>
      <c r="H126" s="159" t="s">
        <v>239</v>
      </c>
      <c r="I126" s="38"/>
      <c r="J126" s="37"/>
    </row>
    <row r="127" spans="1:10" ht="15" customHeight="1">
      <c r="A127" s="47"/>
      <c r="B127" s="47"/>
      <c r="C127" s="47"/>
      <c r="D127" s="101"/>
      <c r="E127" s="101"/>
      <c r="F127" s="1"/>
      <c r="G127" s="46"/>
      <c r="H127" s="47"/>
      <c r="I127" s="38"/>
      <c r="J127" s="37"/>
    </row>
    <row r="128" spans="1:10" ht="15" customHeight="1" thickBot="1">
      <c r="A128" s="47" t="s">
        <v>213</v>
      </c>
      <c r="B128" s="47"/>
      <c r="C128" s="47"/>
      <c r="D128" s="101"/>
      <c r="E128" s="101"/>
      <c r="F128" s="96">
        <f>SUM(D126:D126)</f>
        <v>500</v>
      </c>
      <c r="G128" s="46"/>
      <c r="H128" s="47"/>
      <c r="I128" s="38"/>
      <c r="J128" s="37"/>
    </row>
    <row r="129" spans="1:10" ht="15" customHeight="1" thickTop="1">
      <c r="A129" s="47"/>
      <c r="B129" s="4"/>
      <c r="C129" s="4"/>
      <c r="D129" s="50"/>
      <c r="E129" s="50"/>
      <c r="F129" s="86"/>
      <c r="G129" s="1"/>
      <c r="H129" s="4"/>
      <c r="I129" s="38"/>
      <c r="J129" s="37"/>
    </row>
    <row r="130" spans="1:10" ht="15" customHeight="1">
      <c r="A130" s="48" t="s">
        <v>1764</v>
      </c>
      <c r="B130" s="47"/>
      <c r="C130" s="47"/>
      <c r="D130" s="101"/>
      <c r="E130" s="101"/>
      <c r="F130" s="1"/>
      <c r="G130" s="46"/>
      <c r="H130" s="47"/>
      <c r="I130" s="38"/>
      <c r="J130" s="37"/>
    </row>
    <row r="131" spans="1:10" ht="15" customHeight="1">
      <c r="A131" s="159" t="s">
        <v>1765</v>
      </c>
      <c r="B131" s="4"/>
      <c r="C131" s="47"/>
      <c r="D131" s="49">
        <v>215</v>
      </c>
      <c r="E131" s="101"/>
      <c r="F131" s="1"/>
      <c r="G131" s="46"/>
      <c r="H131" s="159" t="s">
        <v>1766</v>
      </c>
      <c r="I131" s="38"/>
      <c r="J131" s="37"/>
    </row>
    <row r="132" spans="1:10" ht="15" customHeight="1">
      <c r="A132" s="47"/>
      <c r="B132" s="47"/>
      <c r="C132" s="47"/>
      <c r="D132" s="101"/>
      <c r="E132" s="101"/>
      <c r="F132" s="1"/>
      <c r="G132" s="46"/>
      <c r="H132" s="47"/>
      <c r="I132" s="38"/>
      <c r="J132" s="37"/>
    </row>
    <row r="133" spans="1:10" ht="15" customHeight="1" thickBot="1">
      <c r="A133" s="47" t="s">
        <v>1767</v>
      </c>
      <c r="B133" s="47"/>
      <c r="C133" s="47"/>
      <c r="D133" s="101"/>
      <c r="E133" s="101"/>
      <c r="F133" s="96">
        <f>SUM(D131:D131)</f>
        <v>215</v>
      </c>
      <c r="G133" s="46"/>
      <c r="H133" s="47"/>
      <c r="I133" s="38"/>
      <c r="J133" s="37"/>
    </row>
    <row r="134" spans="1:10" ht="15" customHeight="1" thickTop="1">
      <c r="A134" s="47"/>
      <c r="B134" s="4"/>
      <c r="C134" s="4"/>
      <c r="D134" s="50"/>
      <c r="E134" s="50"/>
      <c r="F134" s="86"/>
      <c r="G134" s="1"/>
      <c r="H134" s="4"/>
      <c r="I134" s="38"/>
      <c r="J134" s="37"/>
    </row>
    <row r="135" spans="1:10" ht="15" customHeight="1">
      <c r="A135" s="48" t="s">
        <v>299</v>
      </c>
      <c r="B135" s="4"/>
      <c r="C135" s="4"/>
      <c r="D135" s="50"/>
      <c r="E135" s="50"/>
      <c r="F135" s="86"/>
      <c r="G135" s="1"/>
      <c r="H135" s="4"/>
      <c r="I135" s="38"/>
      <c r="J135" s="37"/>
    </row>
    <row r="136" spans="1:10" ht="15" customHeight="1">
      <c r="A136" s="159" t="s">
        <v>1768</v>
      </c>
      <c r="B136" s="4"/>
      <c r="C136" s="124"/>
      <c r="D136" s="63">
        <v>1318</v>
      </c>
      <c r="E136" s="56"/>
      <c r="F136" s="52"/>
      <c r="G136" s="40"/>
      <c r="H136" s="159" t="s">
        <v>300</v>
      </c>
      <c r="I136" s="38"/>
      <c r="J136" s="37"/>
    </row>
    <row r="137" spans="1:10" ht="15" customHeight="1">
      <c r="A137" s="48"/>
      <c r="B137" s="48"/>
      <c r="C137" s="8"/>
      <c r="D137" s="56"/>
      <c r="E137" s="56"/>
      <c r="F137" s="40"/>
      <c r="G137" s="40"/>
      <c r="H137" s="4"/>
      <c r="I137" s="38"/>
      <c r="J137" s="37"/>
    </row>
    <row r="138" spans="1:10" ht="15" customHeight="1" thickBot="1">
      <c r="A138" s="47" t="s">
        <v>301</v>
      </c>
      <c r="B138" s="47"/>
      <c r="C138" s="8"/>
      <c r="D138" s="23"/>
      <c r="E138" s="60"/>
      <c r="F138" s="64">
        <f>SUM(D136:D136)</f>
        <v>1318</v>
      </c>
      <c r="G138" s="40"/>
      <c r="H138" s="4"/>
      <c r="I138" s="34"/>
      <c r="J138" s="35"/>
    </row>
    <row r="139" spans="1:10" ht="15" customHeight="1" thickTop="1">
      <c r="A139" s="48"/>
      <c r="B139" s="48"/>
      <c r="C139" s="8"/>
      <c r="D139" s="56"/>
      <c r="E139" s="56"/>
      <c r="F139" s="40"/>
      <c r="G139" s="40"/>
      <c r="H139" s="4"/>
      <c r="I139" s="34"/>
      <c r="J139" s="35"/>
    </row>
    <row r="140" spans="1:10" ht="15" customHeight="1">
      <c r="A140" s="48" t="s">
        <v>177</v>
      </c>
      <c r="B140" s="48"/>
      <c r="C140" s="4"/>
      <c r="D140" s="57"/>
      <c r="E140" s="57"/>
      <c r="F140" s="1"/>
      <c r="G140" s="1"/>
      <c r="H140" s="4"/>
      <c r="I140" s="34"/>
      <c r="J140" s="35"/>
    </row>
    <row r="141" spans="1:10" ht="15" customHeight="1">
      <c r="A141" s="163" t="s">
        <v>1769</v>
      </c>
      <c r="B141" s="125"/>
      <c r="C141" s="4"/>
      <c r="D141" s="65">
        <v>58.47</v>
      </c>
      <c r="E141" s="86"/>
      <c r="F141" s="1"/>
      <c r="G141" s="1"/>
      <c r="H141" s="159" t="s">
        <v>237</v>
      </c>
      <c r="I141" s="34"/>
      <c r="J141" s="35"/>
    </row>
    <row r="142" spans="1:10" ht="15" customHeight="1">
      <c r="A142" s="105"/>
      <c r="B142" s="126"/>
      <c r="C142" s="105"/>
      <c r="D142" s="105"/>
      <c r="E142" s="105"/>
      <c r="F142" s="105"/>
      <c r="G142" s="105"/>
      <c r="H142" s="105"/>
      <c r="I142" s="34"/>
      <c r="J142" s="35"/>
    </row>
    <row r="143" spans="1:10" ht="15" customHeight="1" thickBot="1">
      <c r="A143" s="106" t="s">
        <v>178</v>
      </c>
      <c r="B143" s="106"/>
      <c r="C143" s="105"/>
      <c r="E143" s="112"/>
      <c r="F143" s="111">
        <f>SUM(D141:D142)</f>
        <v>58.47</v>
      </c>
      <c r="G143" s="105"/>
      <c r="H143" s="105"/>
      <c r="I143" s="34"/>
      <c r="J143" s="35"/>
    </row>
    <row r="144" spans="1:10" ht="15" customHeight="1" thickTop="1">
      <c r="A144" s="106"/>
      <c r="B144" s="106"/>
      <c r="C144" s="105"/>
      <c r="E144" s="112"/>
      <c r="F144" s="112"/>
      <c r="G144" s="105"/>
      <c r="H144" s="105"/>
      <c r="I144" s="34"/>
      <c r="J144" s="35"/>
    </row>
    <row r="145" spans="1:10" ht="15" customHeight="1">
      <c r="A145" s="48" t="s">
        <v>1308</v>
      </c>
      <c r="B145" s="48"/>
      <c r="C145" s="4"/>
      <c r="D145" s="57"/>
      <c r="E145" s="57"/>
      <c r="F145" s="1"/>
      <c r="G145" s="1"/>
      <c r="H145" s="4"/>
      <c r="I145" s="34"/>
      <c r="J145" s="35"/>
    </row>
    <row r="146" spans="1:10" ht="15" customHeight="1">
      <c r="A146" s="163" t="s">
        <v>1770</v>
      </c>
      <c r="B146" s="125"/>
      <c r="C146" s="4"/>
      <c r="D146" s="65">
        <v>57.07</v>
      </c>
      <c r="E146" s="86"/>
      <c r="F146" s="1"/>
      <c r="G146" s="1"/>
      <c r="H146" s="159" t="s">
        <v>1771</v>
      </c>
      <c r="I146" s="34"/>
      <c r="J146" s="35"/>
    </row>
    <row r="147" spans="1:10" ht="15" customHeight="1">
      <c r="A147" s="105"/>
      <c r="B147" s="126"/>
      <c r="C147" s="105"/>
      <c r="D147" s="105"/>
      <c r="E147" s="105"/>
      <c r="F147" s="105"/>
      <c r="G147" s="105"/>
      <c r="H147" s="105"/>
      <c r="I147" s="34"/>
      <c r="J147" s="35"/>
    </row>
    <row r="148" spans="1:10" ht="15" customHeight="1" thickBot="1">
      <c r="A148" s="106" t="s">
        <v>1772</v>
      </c>
      <c r="B148" s="106"/>
      <c r="C148" s="105"/>
      <c r="E148" s="112"/>
      <c r="F148" s="111">
        <f>SUM(D146:D147)</f>
        <v>57.07</v>
      </c>
      <c r="G148" s="105"/>
      <c r="H148" s="105"/>
      <c r="I148" s="34"/>
      <c r="J148" s="35"/>
    </row>
    <row r="149" spans="1:10" ht="15" customHeight="1" thickTop="1">
      <c r="A149" s="106"/>
      <c r="B149" s="106"/>
      <c r="C149" s="105"/>
      <c r="E149" s="112"/>
      <c r="F149" s="112"/>
      <c r="G149" s="105"/>
      <c r="H149" s="105"/>
      <c r="I149" s="34"/>
      <c r="J149" s="35"/>
    </row>
    <row r="150" spans="1:10" ht="15" customHeight="1">
      <c r="A150" s="48" t="s">
        <v>1773</v>
      </c>
      <c r="B150" s="48"/>
      <c r="C150" s="4"/>
      <c r="D150" s="57"/>
      <c r="E150" s="57"/>
      <c r="F150" s="1"/>
      <c r="G150" s="1"/>
      <c r="H150" s="4"/>
      <c r="I150" s="34"/>
      <c r="J150" s="35"/>
    </row>
    <row r="151" spans="1:10" ht="15" customHeight="1">
      <c r="A151" s="163" t="s">
        <v>1774</v>
      </c>
      <c r="B151" s="125"/>
      <c r="C151" s="4"/>
      <c r="D151" s="65">
        <v>270</v>
      </c>
      <c r="E151" s="86"/>
      <c r="F151" s="1"/>
      <c r="G151" s="1"/>
      <c r="H151" s="159" t="s">
        <v>1775</v>
      </c>
      <c r="I151" s="34"/>
      <c r="J151" s="35"/>
    </row>
    <row r="152" spans="1:10" ht="15" customHeight="1">
      <c r="A152" s="105"/>
      <c r="B152" s="126"/>
      <c r="C152" s="105"/>
      <c r="D152" s="105"/>
      <c r="E152" s="105"/>
      <c r="F152" s="105"/>
      <c r="G152" s="105"/>
      <c r="H152" s="105"/>
      <c r="I152" s="34"/>
      <c r="J152" s="35"/>
    </row>
    <row r="153" spans="1:10" ht="15" customHeight="1" thickBot="1">
      <c r="A153" s="106" t="s">
        <v>1776</v>
      </c>
      <c r="B153" s="106"/>
      <c r="C153" s="105"/>
      <c r="E153" s="112"/>
      <c r="F153" s="111">
        <f>SUM(D151:D152)</f>
        <v>270</v>
      </c>
      <c r="G153" s="105"/>
      <c r="H153" s="105"/>
      <c r="I153" s="34"/>
      <c r="J153" s="35"/>
    </row>
    <row r="154" spans="1:10" ht="15" customHeight="1" thickTop="1">
      <c r="A154" s="106"/>
      <c r="B154" s="106"/>
      <c r="C154" s="105"/>
      <c r="E154" s="112"/>
      <c r="F154" s="112"/>
      <c r="G154" s="105"/>
      <c r="H154" s="105"/>
      <c r="I154" s="34"/>
      <c r="J154" s="35"/>
    </row>
    <row r="155" spans="1:10" ht="15" customHeight="1">
      <c r="A155" s="48" t="s">
        <v>1647</v>
      </c>
      <c r="B155" s="48"/>
      <c r="C155" s="4"/>
      <c r="D155" s="57"/>
      <c r="E155" s="57"/>
      <c r="F155" s="1"/>
      <c r="G155" s="1"/>
      <c r="H155" s="4"/>
      <c r="I155" s="34"/>
      <c r="J155" s="35"/>
    </row>
    <row r="156" spans="1:10" ht="15" customHeight="1">
      <c r="A156" s="163" t="s">
        <v>1777</v>
      </c>
      <c r="B156" s="125"/>
      <c r="C156" s="4"/>
      <c r="D156" s="65">
        <v>164.22</v>
      </c>
      <c r="E156" s="86"/>
      <c r="F156" s="1"/>
      <c r="G156" s="1"/>
      <c r="H156" s="159" t="s">
        <v>477</v>
      </c>
      <c r="I156" s="34"/>
      <c r="J156" s="35"/>
    </row>
    <row r="157" spans="1:10" ht="15" customHeight="1">
      <c r="A157" s="105"/>
      <c r="B157" s="126"/>
      <c r="C157" s="105"/>
      <c r="D157" s="105"/>
      <c r="E157" s="105"/>
      <c r="F157" s="105"/>
      <c r="G157" s="105"/>
      <c r="H157" s="105"/>
      <c r="I157" s="34"/>
      <c r="J157" s="35"/>
    </row>
    <row r="158" spans="1:10" ht="15" customHeight="1" thickBot="1">
      <c r="A158" s="106" t="s">
        <v>1778</v>
      </c>
      <c r="B158" s="106"/>
      <c r="C158" s="105"/>
      <c r="E158" s="112"/>
      <c r="F158" s="111">
        <f>SUM(D156:D157)</f>
        <v>164.22</v>
      </c>
      <c r="G158" s="105"/>
      <c r="H158" s="105"/>
      <c r="I158" s="34"/>
      <c r="J158" s="35"/>
    </row>
    <row r="159" spans="1:10" ht="15" customHeight="1" thickTop="1">
      <c r="A159" s="106"/>
      <c r="B159" s="106"/>
      <c r="C159" s="105"/>
      <c r="E159" s="112"/>
      <c r="F159" s="112"/>
      <c r="G159" s="105"/>
      <c r="H159" s="105"/>
      <c r="I159" s="34"/>
      <c r="J159" s="35"/>
    </row>
    <row r="160" spans="1:10" ht="15" customHeight="1">
      <c r="A160" s="48" t="s">
        <v>95</v>
      </c>
      <c r="B160" s="5"/>
      <c r="C160" s="4"/>
      <c r="D160" s="56"/>
      <c r="E160" s="56"/>
      <c r="F160" s="25"/>
      <c r="G160" s="25"/>
      <c r="H160" s="4"/>
      <c r="I160" s="34"/>
      <c r="J160" s="33"/>
    </row>
    <row r="161" spans="1:10" ht="15" customHeight="1">
      <c r="A161" s="4" t="s">
        <v>167</v>
      </c>
      <c r="B161" s="4"/>
      <c r="C161" s="114"/>
      <c r="D161" s="49">
        <v>3975.9</v>
      </c>
      <c r="E161" s="51"/>
      <c r="F161" s="1"/>
      <c r="G161" s="1"/>
      <c r="H161" s="159" t="s">
        <v>121</v>
      </c>
      <c r="I161" s="34"/>
      <c r="J161" s="33"/>
    </row>
    <row r="162" spans="1:10" ht="15" customHeight="1">
      <c r="A162" s="4"/>
      <c r="B162" s="4"/>
      <c r="C162" s="4"/>
      <c r="D162" s="50"/>
      <c r="E162" s="51"/>
      <c r="F162" s="1"/>
      <c r="G162" s="1"/>
      <c r="H162" s="4"/>
      <c r="I162" s="34"/>
      <c r="J162" s="33"/>
    </row>
    <row r="163" spans="1:10" ht="15" customHeight="1" thickBot="1">
      <c r="A163" s="47" t="s">
        <v>137</v>
      </c>
      <c r="B163" s="5"/>
      <c r="C163" s="4"/>
      <c r="D163" s="56"/>
      <c r="E163" s="56"/>
      <c r="F163" s="96">
        <f>SUM(D161:D161)</f>
        <v>3975.9</v>
      </c>
      <c r="G163" s="1"/>
      <c r="H163" s="4"/>
      <c r="I163" s="34"/>
      <c r="J163" s="11"/>
    </row>
    <row r="164" spans="1:10" ht="15" customHeight="1" thickTop="1">
      <c r="A164" s="47"/>
      <c r="B164" s="5"/>
      <c r="C164" s="4"/>
      <c r="D164" s="56"/>
      <c r="E164" s="56"/>
      <c r="G164" s="1"/>
      <c r="H164" s="4"/>
      <c r="I164" s="34"/>
      <c r="J164" s="11"/>
    </row>
    <row r="165" spans="1:10" ht="15" customHeight="1">
      <c r="A165" s="48" t="s">
        <v>1779</v>
      </c>
      <c r="B165" s="5"/>
      <c r="C165" s="4"/>
      <c r="D165" s="56"/>
      <c r="E165" s="56"/>
      <c r="F165" s="25"/>
      <c r="G165" s="25"/>
      <c r="H165" s="4"/>
      <c r="I165" s="34"/>
      <c r="J165" s="11"/>
    </row>
    <row r="166" spans="1:10" ht="15" customHeight="1">
      <c r="A166" s="166" t="s">
        <v>1780</v>
      </c>
      <c r="B166" s="4"/>
      <c r="C166" s="114"/>
      <c r="D166" s="49">
        <v>216.66</v>
      </c>
      <c r="E166" s="51"/>
      <c r="F166" s="1"/>
      <c r="G166" s="1"/>
      <c r="H166" s="159" t="s">
        <v>1781</v>
      </c>
      <c r="I166" s="34"/>
      <c r="J166" s="11"/>
    </row>
    <row r="167" spans="1:10" ht="15" customHeight="1">
      <c r="A167" s="4"/>
      <c r="B167" s="4"/>
      <c r="C167" s="4"/>
      <c r="D167" s="50"/>
      <c r="E167" s="51"/>
      <c r="F167" s="1"/>
      <c r="G167" s="1"/>
      <c r="H167" s="4"/>
      <c r="I167" s="34"/>
      <c r="J167" s="11"/>
    </row>
    <row r="168" spans="1:10" ht="15" customHeight="1" thickBot="1">
      <c r="A168" s="47" t="s">
        <v>1782</v>
      </c>
      <c r="B168" s="5"/>
      <c r="C168" s="4"/>
      <c r="D168" s="56"/>
      <c r="E168" s="56"/>
      <c r="F168" s="96">
        <f>SUM(D166:D166)</f>
        <v>216.66</v>
      </c>
      <c r="G168" s="1"/>
      <c r="H168" s="4"/>
      <c r="I168" s="34"/>
      <c r="J168" s="11"/>
    </row>
    <row r="169" spans="1:10" ht="15" customHeight="1" thickTop="1">
      <c r="A169" s="47"/>
      <c r="B169" s="5"/>
      <c r="C169" s="4"/>
      <c r="D169" s="56"/>
      <c r="E169" s="56"/>
      <c r="G169" s="1"/>
      <c r="H169" s="4"/>
      <c r="I169" s="34"/>
      <c r="J169" s="11"/>
    </row>
    <row r="170" spans="1:10" ht="15" customHeight="1">
      <c r="A170" s="48" t="s">
        <v>96</v>
      </c>
      <c r="B170" s="5"/>
      <c r="C170" s="4"/>
      <c r="D170" s="56"/>
      <c r="E170" s="56"/>
      <c r="G170" s="1"/>
      <c r="H170" s="4"/>
      <c r="I170" s="11"/>
      <c r="J170" s="33"/>
    </row>
    <row r="171" spans="1:10" ht="15" customHeight="1">
      <c r="A171" s="159" t="s">
        <v>1783</v>
      </c>
      <c r="B171" s="4"/>
      <c r="C171" s="4"/>
      <c r="D171" s="86">
        <v>2.17</v>
      </c>
      <c r="E171" s="57"/>
      <c r="H171" s="168" t="s">
        <v>164</v>
      </c>
      <c r="I171" s="11"/>
      <c r="J171" s="33"/>
    </row>
    <row r="172" spans="1:10" ht="15" customHeight="1">
      <c r="A172" s="159" t="s">
        <v>1784</v>
      </c>
      <c r="B172" s="4"/>
      <c r="C172" s="4"/>
      <c r="D172" s="86">
        <v>8.12</v>
      </c>
      <c r="E172" s="57"/>
      <c r="H172" s="168" t="s">
        <v>389</v>
      </c>
      <c r="I172" s="11"/>
      <c r="J172" s="33"/>
    </row>
    <row r="173" spans="1:10" ht="15" customHeight="1">
      <c r="A173" s="159" t="s">
        <v>1785</v>
      </c>
      <c r="B173" s="4"/>
      <c r="C173" s="4"/>
      <c r="D173" s="86">
        <v>27.03</v>
      </c>
      <c r="E173" s="57"/>
      <c r="H173" s="168" t="s">
        <v>1786</v>
      </c>
      <c r="I173" s="11"/>
      <c r="J173" s="33"/>
    </row>
    <row r="174" spans="1:10" ht="15" customHeight="1">
      <c r="A174" s="159" t="s">
        <v>1787</v>
      </c>
      <c r="B174" s="4"/>
      <c r="C174" s="4"/>
      <c r="D174" s="65">
        <v>80.34</v>
      </c>
      <c r="E174" s="57"/>
      <c r="H174" s="168" t="s">
        <v>1788</v>
      </c>
      <c r="I174" s="11"/>
      <c r="J174" s="33"/>
    </row>
    <row r="175" spans="1:9" ht="15" customHeight="1">
      <c r="A175" s="4"/>
      <c r="B175" s="4"/>
      <c r="C175" s="4"/>
      <c r="D175" s="57"/>
      <c r="E175" s="57"/>
      <c r="F175" s="1"/>
      <c r="G175" s="1"/>
      <c r="H175" s="33"/>
      <c r="I175" s="4"/>
    </row>
    <row r="176" spans="1:9" ht="15" customHeight="1" thickBot="1">
      <c r="A176" s="47" t="s">
        <v>131</v>
      </c>
      <c r="B176" s="47"/>
      <c r="C176" s="4"/>
      <c r="D176" s="23"/>
      <c r="E176" s="86"/>
      <c r="F176" s="68">
        <f>SUM(D171:D174)</f>
        <v>117.66</v>
      </c>
      <c r="G176" s="1"/>
      <c r="H176" s="33"/>
      <c r="I176" s="4"/>
    </row>
    <row r="177" spans="1:9" ht="15" customHeight="1" thickTop="1">
      <c r="A177" s="47"/>
      <c r="B177" s="47"/>
      <c r="C177" s="4"/>
      <c r="D177" s="23"/>
      <c r="E177" s="86"/>
      <c r="F177" s="86"/>
      <c r="G177" s="1"/>
      <c r="H177" s="33"/>
      <c r="I177" s="4"/>
    </row>
    <row r="178" spans="1:9" ht="15" customHeight="1">
      <c r="A178" s="48" t="s">
        <v>1157</v>
      </c>
      <c r="B178" s="5"/>
      <c r="C178" s="4"/>
      <c r="D178" s="56"/>
      <c r="E178" s="56"/>
      <c r="F178" s="25"/>
      <c r="G178" s="25"/>
      <c r="H178" s="4"/>
      <c r="I178" s="4"/>
    </row>
    <row r="179" spans="1:9" ht="15" customHeight="1">
      <c r="A179" s="159" t="s">
        <v>1789</v>
      </c>
      <c r="B179" s="4"/>
      <c r="C179" s="120"/>
      <c r="D179" s="49">
        <v>345.6</v>
      </c>
      <c r="E179" s="51"/>
      <c r="F179" s="1"/>
      <c r="G179" s="1"/>
      <c r="H179" s="159" t="s">
        <v>1381</v>
      </c>
      <c r="I179" s="4"/>
    </row>
    <row r="180" spans="1:9" ht="15" customHeight="1">
      <c r="A180" s="4"/>
      <c r="B180" s="4"/>
      <c r="C180" s="4"/>
      <c r="D180" s="50"/>
      <c r="E180" s="51"/>
      <c r="F180" s="1"/>
      <c r="G180" s="1"/>
      <c r="H180" s="4"/>
      <c r="I180" s="4"/>
    </row>
    <row r="181" spans="1:9" ht="15" customHeight="1" thickBot="1">
      <c r="A181" s="47" t="s">
        <v>1382</v>
      </c>
      <c r="B181" s="5"/>
      <c r="C181" s="4"/>
      <c r="D181" s="56"/>
      <c r="E181" s="56"/>
      <c r="F181" s="96">
        <f>SUM(D179:D179)</f>
        <v>345.6</v>
      </c>
      <c r="G181" s="1"/>
      <c r="H181" s="4"/>
      <c r="I181" s="4"/>
    </row>
    <row r="182" spans="1:9" ht="15" customHeight="1" thickTop="1">
      <c r="A182" s="47"/>
      <c r="B182" s="47"/>
      <c r="C182" s="4"/>
      <c r="D182" s="23"/>
      <c r="E182" s="86"/>
      <c r="F182" s="86"/>
      <c r="G182" s="1"/>
      <c r="H182" s="33"/>
      <c r="I182" s="4"/>
    </row>
    <row r="183" spans="1:9" ht="15" customHeight="1">
      <c r="A183" s="48" t="s">
        <v>100</v>
      </c>
      <c r="B183" s="5"/>
      <c r="C183" s="4"/>
      <c r="D183" s="56"/>
      <c r="E183" s="56"/>
      <c r="F183" s="25"/>
      <c r="G183" s="25"/>
      <c r="H183" s="4"/>
      <c r="I183" s="4"/>
    </row>
    <row r="184" spans="1:9" ht="15" customHeight="1">
      <c r="A184" s="159" t="s">
        <v>1790</v>
      </c>
      <c r="B184" s="4"/>
      <c r="C184" s="120"/>
      <c r="D184" s="49">
        <v>148</v>
      </c>
      <c r="E184" s="51"/>
      <c r="F184" s="1"/>
      <c r="G184" s="1"/>
      <c r="H184" s="159" t="s">
        <v>1791</v>
      </c>
      <c r="I184" s="4"/>
    </row>
    <row r="185" spans="1:9" ht="15" customHeight="1">
      <c r="A185" s="4"/>
      <c r="B185" s="4"/>
      <c r="C185" s="4"/>
      <c r="D185" s="50"/>
      <c r="E185" s="51"/>
      <c r="F185" s="1"/>
      <c r="G185" s="1"/>
      <c r="H185" s="4"/>
      <c r="I185" s="4"/>
    </row>
    <row r="186" spans="1:9" ht="15" customHeight="1" thickBot="1">
      <c r="A186" s="47" t="s">
        <v>497</v>
      </c>
      <c r="B186" s="5"/>
      <c r="C186" s="4"/>
      <c r="D186" s="56"/>
      <c r="E186" s="56"/>
      <c r="F186" s="96">
        <f>SUM(D184:D184)</f>
        <v>148</v>
      </c>
      <c r="G186" s="1"/>
      <c r="H186" s="4"/>
      <c r="I186" s="4"/>
    </row>
    <row r="187" spans="1:9" ht="15" customHeight="1" thickTop="1">
      <c r="A187" s="47"/>
      <c r="B187" s="47"/>
      <c r="C187" s="4"/>
      <c r="D187" s="23"/>
      <c r="E187" s="86"/>
      <c r="F187" s="86"/>
      <c r="G187" s="1"/>
      <c r="H187" s="33"/>
      <c r="I187" s="4"/>
    </row>
    <row r="188" spans="1:9" ht="15" customHeight="1">
      <c r="A188" s="48" t="s">
        <v>117</v>
      </c>
      <c r="B188" s="4"/>
      <c r="C188" s="4"/>
      <c r="D188" s="51"/>
      <c r="E188" s="51"/>
      <c r="F188" s="1"/>
      <c r="G188" s="1"/>
      <c r="H188" s="4"/>
      <c r="I188" s="4"/>
    </row>
    <row r="189" spans="1:9" ht="15" customHeight="1">
      <c r="A189" s="159" t="s">
        <v>1792</v>
      </c>
      <c r="B189" s="4"/>
      <c r="C189" s="124"/>
      <c r="D189" s="54">
        <v>20</v>
      </c>
      <c r="E189" s="51"/>
      <c r="F189" s="1"/>
      <c r="G189" s="1"/>
      <c r="H189" s="159" t="s">
        <v>250</v>
      </c>
      <c r="I189" s="4"/>
    </row>
    <row r="190" spans="1:9" ht="15" customHeight="1">
      <c r="A190" s="159" t="s">
        <v>1793</v>
      </c>
      <c r="B190" s="4"/>
      <c r="C190" s="124"/>
      <c r="D190" s="54">
        <v>20</v>
      </c>
      <c r="E190" s="51"/>
      <c r="F190" s="1"/>
      <c r="G190" s="1"/>
      <c r="H190" s="159" t="s">
        <v>250</v>
      </c>
      <c r="I190" s="4"/>
    </row>
    <row r="191" spans="1:9" ht="15" customHeight="1">
      <c r="A191" s="159" t="s">
        <v>1794</v>
      </c>
      <c r="B191" s="4"/>
      <c r="C191" s="124"/>
      <c r="D191" s="49">
        <v>20</v>
      </c>
      <c r="E191" s="51"/>
      <c r="F191" s="1"/>
      <c r="G191" s="1"/>
      <c r="H191" s="159" t="s">
        <v>250</v>
      </c>
      <c r="I191" s="4"/>
    </row>
    <row r="192" spans="1:9" ht="15" customHeight="1">
      <c r="A192" s="4"/>
      <c r="B192" s="4"/>
      <c r="C192" s="124"/>
      <c r="D192" s="54"/>
      <c r="E192" s="51"/>
      <c r="F192" s="1"/>
      <c r="G192" s="1"/>
      <c r="H192" s="4"/>
      <c r="I192" s="4"/>
    </row>
    <row r="193" spans="1:9" ht="15" customHeight="1" thickBot="1">
      <c r="A193" s="159" t="s">
        <v>554</v>
      </c>
      <c r="B193" s="4"/>
      <c r="C193" s="124"/>
      <c r="D193" s="54"/>
      <c r="E193" s="51"/>
      <c r="F193" s="96">
        <f>+SUM(D189:D191)</f>
        <v>60</v>
      </c>
      <c r="G193" s="1"/>
      <c r="H193" s="4"/>
      <c r="I193" s="4"/>
    </row>
    <row r="194" spans="1:9" ht="15" customHeight="1" thickTop="1">
      <c r="A194" s="47"/>
      <c r="B194" s="47"/>
      <c r="C194" s="4"/>
      <c r="D194" s="23"/>
      <c r="E194" s="86"/>
      <c r="F194" s="86"/>
      <c r="G194" s="1"/>
      <c r="H194" s="33"/>
      <c r="I194" s="4"/>
    </row>
    <row r="195" spans="1:9" ht="15" customHeight="1">
      <c r="A195" s="48" t="s">
        <v>158</v>
      </c>
      <c r="B195" s="4"/>
      <c r="C195" s="4"/>
      <c r="D195" s="51"/>
      <c r="E195" s="51"/>
      <c r="F195" s="1"/>
      <c r="G195" s="1"/>
      <c r="H195" s="4"/>
      <c r="I195" s="4"/>
    </row>
    <row r="196" spans="1:12" ht="15" customHeight="1">
      <c r="A196" s="159" t="s">
        <v>1795</v>
      </c>
      <c r="B196" s="4"/>
      <c r="C196" s="124"/>
      <c r="D196" s="54">
        <v>319</v>
      </c>
      <c r="E196" s="51"/>
      <c r="F196" s="1"/>
      <c r="G196" s="1"/>
      <c r="H196" s="159" t="s">
        <v>1796</v>
      </c>
      <c r="I196" s="4"/>
      <c r="J196" s="9"/>
      <c r="L196" s="23"/>
    </row>
    <row r="197" spans="1:12" ht="15" customHeight="1">
      <c r="A197" s="159" t="s">
        <v>1797</v>
      </c>
      <c r="B197" s="4"/>
      <c r="C197" s="124"/>
      <c r="D197" s="49">
        <v>66.79</v>
      </c>
      <c r="E197" s="51"/>
      <c r="F197" s="1"/>
      <c r="G197" s="1"/>
      <c r="H197" s="159" t="s">
        <v>1798</v>
      </c>
      <c r="I197" s="4"/>
      <c r="J197" s="9"/>
      <c r="L197" s="23"/>
    </row>
    <row r="198" spans="1:9" ht="15" customHeight="1">
      <c r="A198" s="4"/>
      <c r="B198" s="4"/>
      <c r="C198" s="124"/>
      <c r="D198" s="54"/>
      <c r="E198" s="51"/>
      <c r="F198" s="1"/>
      <c r="G198" s="1"/>
      <c r="H198" s="4"/>
      <c r="I198" s="4"/>
    </row>
    <row r="199" spans="1:12" ht="15" customHeight="1" thickBot="1">
      <c r="A199" s="47" t="s">
        <v>159</v>
      </c>
      <c r="B199" s="5"/>
      <c r="C199" s="4"/>
      <c r="D199" s="52"/>
      <c r="E199" s="52"/>
      <c r="F199" s="44">
        <f>SUM(D196:D197)</f>
        <v>385.79</v>
      </c>
      <c r="G199" s="32"/>
      <c r="H199" s="4"/>
      <c r="I199" s="4"/>
      <c r="J199" s="9"/>
      <c r="L199" s="23"/>
    </row>
    <row r="200" spans="1:12" ht="15" customHeight="1" thickTop="1">
      <c r="A200" s="47"/>
      <c r="B200" s="5"/>
      <c r="C200" s="4"/>
      <c r="D200" s="52"/>
      <c r="E200" s="52"/>
      <c r="F200" s="28"/>
      <c r="G200" s="32"/>
      <c r="H200" s="4"/>
      <c r="I200" s="4"/>
      <c r="J200" s="9"/>
      <c r="L200" s="23"/>
    </row>
    <row r="201" spans="1:11" ht="15" customHeight="1">
      <c r="A201" s="48" t="s">
        <v>170</v>
      </c>
      <c r="B201" s="5"/>
      <c r="C201" s="4"/>
      <c r="D201" s="52"/>
      <c r="E201" s="52"/>
      <c r="F201" s="28"/>
      <c r="G201" s="32"/>
      <c r="H201" s="4"/>
      <c r="I201" s="34"/>
      <c r="J201" s="9"/>
      <c r="K201" s="29"/>
    </row>
    <row r="202" spans="1:11" ht="15" customHeight="1">
      <c r="A202" s="159" t="s">
        <v>1799</v>
      </c>
      <c r="B202" s="4"/>
      <c r="C202" s="114"/>
      <c r="D202" s="99">
        <v>211.81</v>
      </c>
      <c r="E202" s="52"/>
      <c r="F202" s="28"/>
      <c r="G202" s="32"/>
      <c r="H202" s="159" t="s">
        <v>1800</v>
      </c>
      <c r="I202" s="34"/>
      <c r="J202" s="9"/>
      <c r="K202" s="29"/>
    </row>
    <row r="203" spans="1:11" ht="15" customHeight="1">
      <c r="A203" s="47"/>
      <c r="B203" s="5"/>
      <c r="C203" s="4"/>
      <c r="D203" s="52"/>
      <c r="E203" s="52"/>
      <c r="F203" s="28"/>
      <c r="G203" s="32"/>
      <c r="H203" s="4"/>
      <c r="I203" s="34"/>
      <c r="J203" s="9"/>
      <c r="K203" s="29"/>
    </row>
    <row r="204" spans="1:11" ht="15" customHeight="1" thickBot="1">
      <c r="A204" s="47" t="s">
        <v>171</v>
      </c>
      <c r="B204" s="5"/>
      <c r="C204" s="4"/>
      <c r="D204" s="52"/>
      <c r="E204" s="52"/>
      <c r="F204" s="44">
        <f>SUM(D202)</f>
        <v>211.81</v>
      </c>
      <c r="G204" s="32"/>
      <c r="H204" s="4"/>
      <c r="I204" s="34"/>
      <c r="J204" s="9"/>
      <c r="K204" s="29"/>
    </row>
    <row r="205" spans="1:11" ht="15" customHeight="1" thickTop="1">
      <c r="A205" s="47"/>
      <c r="B205" s="5"/>
      <c r="C205" s="4"/>
      <c r="D205" s="52"/>
      <c r="E205" s="52"/>
      <c r="F205" s="28"/>
      <c r="G205" s="32"/>
      <c r="H205" s="4"/>
      <c r="I205" s="34"/>
      <c r="J205" s="9"/>
      <c r="K205" s="29"/>
    </row>
    <row r="206" spans="1:11" ht="15" customHeight="1">
      <c r="A206" s="48" t="s">
        <v>168</v>
      </c>
      <c r="B206" s="5"/>
      <c r="C206" s="4"/>
      <c r="D206" s="52"/>
      <c r="E206" s="52"/>
      <c r="F206" s="28"/>
      <c r="G206" s="32"/>
      <c r="H206" s="4"/>
      <c r="I206" s="34"/>
      <c r="J206" s="9"/>
      <c r="K206" s="29"/>
    </row>
    <row r="207" spans="1:11" ht="15" customHeight="1">
      <c r="A207" s="159" t="s">
        <v>1799</v>
      </c>
      <c r="B207" s="4"/>
      <c r="C207" s="114"/>
      <c r="D207" s="99">
        <v>3639.86</v>
      </c>
      <c r="E207" s="52"/>
      <c r="F207" s="28"/>
      <c r="G207" s="32"/>
      <c r="H207" s="159" t="s">
        <v>1801</v>
      </c>
      <c r="I207" s="34"/>
      <c r="J207" s="9"/>
      <c r="K207" s="29"/>
    </row>
    <row r="208" spans="1:11" ht="15" customHeight="1">
      <c r="A208" s="47"/>
      <c r="B208" s="5"/>
      <c r="C208" s="4"/>
      <c r="D208" s="52"/>
      <c r="E208" s="52"/>
      <c r="F208" s="28"/>
      <c r="G208" s="32"/>
      <c r="H208" s="4"/>
      <c r="I208" s="34"/>
      <c r="J208" s="9"/>
      <c r="K208" s="29"/>
    </row>
    <row r="209" spans="1:11" ht="15" customHeight="1" thickBot="1">
      <c r="A209" s="47" t="s">
        <v>169</v>
      </c>
      <c r="B209" s="5"/>
      <c r="C209" s="4"/>
      <c r="D209" s="52"/>
      <c r="E209" s="52"/>
      <c r="F209" s="44">
        <f>SUM(D207)</f>
        <v>3639.86</v>
      </c>
      <c r="G209" s="32"/>
      <c r="H209" s="4"/>
      <c r="I209" s="34"/>
      <c r="J209" s="9"/>
      <c r="K209" s="29"/>
    </row>
    <row r="210" spans="1:11" ht="15" customHeight="1" thickTop="1">
      <c r="A210" s="47"/>
      <c r="B210" s="47"/>
      <c r="C210" s="4"/>
      <c r="D210" s="23"/>
      <c r="E210" s="54"/>
      <c r="F210" s="54"/>
      <c r="G210" s="1"/>
      <c r="H210" s="23"/>
      <c r="I210" s="34"/>
      <c r="J210" s="9"/>
      <c r="K210" s="29"/>
    </row>
    <row r="211" spans="1:11" ht="15" customHeight="1">
      <c r="A211" s="48" t="s">
        <v>168</v>
      </c>
      <c r="B211" s="5"/>
      <c r="C211" s="4"/>
      <c r="D211" s="52"/>
      <c r="E211" s="52"/>
      <c r="F211" s="28"/>
      <c r="G211" s="32"/>
      <c r="H211" s="4"/>
      <c r="I211" s="34"/>
      <c r="J211" s="9"/>
      <c r="K211" s="29"/>
    </row>
    <row r="212" spans="1:11" ht="15" customHeight="1">
      <c r="A212" s="159" t="s">
        <v>1802</v>
      </c>
      <c r="B212" s="4"/>
      <c r="C212" s="114"/>
      <c r="D212" s="99">
        <v>32</v>
      </c>
      <c r="E212" s="52"/>
      <c r="F212" s="28"/>
      <c r="G212" s="32"/>
      <c r="H212" s="159" t="s">
        <v>405</v>
      </c>
      <c r="I212" s="34"/>
      <c r="J212" s="9"/>
      <c r="K212" s="29"/>
    </row>
    <row r="213" spans="1:11" ht="15" customHeight="1">
      <c r="A213" s="47"/>
      <c r="B213" s="5"/>
      <c r="C213" s="4"/>
      <c r="D213" s="52"/>
      <c r="E213" s="52"/>
      <c r="F213" s="28"/>
      <c r="G213" s="32"/>
      <c r="H213" s="4"/>
      <c r="I213" s="34"/>
      <c r="J213" s="9"/>
      <c r="K213" s="29"/>
    </row>
    <row r="214" spans="1:11" ht="15" customHeight="1" thickBot="1">
      <c r="A214" s="47" t="s">
        <v>169</v>
      </c>
      <c r="B214" s="5"/>
      <c r="C214" s="4"/>
      <c r="D214" s="52"/>
      <c r="E214" s="52"/>
      <c r="F214" s="44">
        <f>SUM(D212)</f>
        <v>32</v>
      </c>
      <c r="G214" s="32"/>
      <c r="H214" s="4"/>
      <c r="I214" s="34"/>
      <c r="J214" s="9"/>
      <c r="K214" s="29"/>
    </row>
    <row r="215" spans="1:11" ht="15" customHeight="1" thickTop="1">
      <c r="A215" s="47"/>
      <c r="B215" s="47"/>
      <c r="C215" s="4"/>
      <c r="D215" s="23"/>
      <c r="E215" s="54"/>
      <c r="F215" s="54"/>
      <c r="G215" s="1"/>
      <c r="H215" s="23"/>
      <c r="I215" s="34"/>
      <c r="J215" s="9"/>
      <c r="K215" s="29"/>
    </row>
    <row r="216" spans="1:11" ht="15" customHeight="1">
      <c r="A216" s="48" t="s">
        <v>399</v>
      </c>
      <c r="B216" s="5"/>
      <c r="C216" s="4"/>
      <c r="D216" s="52"/>
      <c r="E216" s="52"/>
      <c r="F216" s="28"/>
      <c r="G216" s="32"/>
      <c r="H216" s="4"/>
      <c r="I216" s="34"/>
      <c r="J216" s="9"/>
      <c r="K216" s="29"/>
    </row>
    <row r="217" spans="1:11" ht="15" customHeight="1">
      <c r="A217" s="159" t="s">
        <v>43</v>
      </c>
      <c r="B217" s="4"/>
      <c r="C217" s="114"/>
      <c r="D217" s="98">
        <v>718.54</v>
      </c>
      <c r="E217" s="52"/>
      <c r="F217" s="28"/>
      <c r="G217" s="32"/>
      <c r="H217" s="159" t="s">
        <v>397</v>
      </c>
      <c r="I217" s="34"/>
      <c r="J217" s="9"/>
      <c r="K217" s="29"/>
    </row>
    <row r="218" spans="1:11" ht="15" customHeight="1">
      <c r="A218" s="159" t="s">
        <v>44</v>
      </c>
      <c r="B218" s="4"/>
      <c r="C218" s="114"/>
      <c r="D218" s="99">
        <v>551.46</v>
      </c>
      <c r="E218" s="52"/>
      <c r="F218" s="28"/>
      <c r="G218" s="32"/>
      <c r="H218" s="159" t="s">
        <v>397</v>
      </c>
      <c r="I218" s="34"/>
      <c r="J218" s="9"/>
      <c r="K218" s="29"/>
    </row>
    <row r="219" spans="1:11" ht="15" customHeight="1">
      <c r="A219" s="47"/>
      <c r="B219" s="5"/>
      <c r="C219" s="4"/>
      <c r="D219" s="52"/>
      <c r="E219" s="52"/>
      <c r="F219" s="28"/>
      <c r="G219" s="32"/>
      <c r="H219" s="4"/>
      <c r="I219" s="34"/>
      <c r="J219" s="9"/>
      <c r="K219" s="29"/>
    </row>
    <row r="220" spans="1:11" ht="15" customHeight="1" thickBot="1">
      <c r="A220" s="47" t="s">
        <v>401</v>
      </c>
      <c r="B220" s="5"/>
      <c r="C220" s="4"/>
      <c r="D220" s="52"/>
      <c r="E220" s="52"/>
      <c r="F220" s="44">
        <f>SUM(D217:D218)</f>
        <v>1270</v>
      </c>
      <c r="G220" s="32"/>
      <c r="H220" s="4"/>
      <c r="I220" s="34"/>
      <c r="J220" s="9"/>
      <c r="K220" s="29"/>
    </row>
    <row r="221" spans="1:11" ht="15" customHeight="1" thickTop="1">
      <c r="A221" s="47"/>
      <c r="B221" s="47"/>
      <c r="C221" s="4"/>
      <c r="D221" s="23"/>
      <c r="E221" s="54"/>
      <c r="F221" s="54"/>
      <c r="G221" s="1"/>
      <c r="H221" s="23"/>
      <c r="I221" s="34"/>
      <c r="J221" s="9"/>
      <c r="K221" s="29"/>
    </row>
    <row r="222" spans="1:11" ht="15" customHeight="1">
      <c r="A222" s="48" t="s">
        <v>7</v>
      </c>
      <c r="B222" s="5"/>
      <c r="C222" s="4"/>
      <c r="D222" s="52"/>
      <c r="E222" s="52"/>
      <c r="F222" s="28"/>
      <c r="G222" s="32"/>
      <c r="H222" s="4"/>
      <c r="I222" s="34"/>
      <c r="J222" s="9"/>
      <c r="K222" s="29"/>
    </row>
    <row r="223" spans="1:11" ht="15" customHeight="1">
      <c r="A223" s="4" t="s">
        <v>43</v>
      </c>
      <c r="B223" s="4"/>
      <c r="C223" s="114"/>
      <c r="D223" s="98">
        <v>2100</v>
      </c>
      <c r="E223" s="52"/>
      <c r="F223" s="28"/>
      <c r="G223" s="32"/>
      <c r="H223" s="4" t="s">
        <v>79</v>
      </c>
      <c r="I223" s="34"/>
      <c r="J223" s="9"/>
      <c r="K223" s="29"/>
    </row>
    <row r="224" spans="1:11" ht="15" customHeight="1">
      <c r="A224" s="4" t="s">
        <v>44</v>
      </c>
      <c r="B224" s="4"/>
      <c r="C224" s="114"/>
      <c r="D224" s="99">
        <v>1600</v>
      </c>
      <c r="E224" s="52"/>
      <c r="F224" s="28"/>
      <c r="G224" s="32"/>
      <c r="H224" s="4" t="s">
        <v>80</v>
      </c>
      <c r="I224" s="34"/>
      <c r="J224" s="9"/>
      <c r="K224" s="29"/>
    </row>
    <row r="225" spans="1:11" ht="15" customHeight="1">
      <c r="A225" s="47"/>
      <c r="B225" s="5"/>
      <c r="C225" s="4"/>
      <c r="D225" s="52"/>
      <c r="E225" s="52"/>
      <c r="F225" s="28"/>
      <c r="G225" s="32"/>
      <c r="H225" s="4"/>
      <c r="I225" s="34"/>
      <c r="J225" s="9"/>
      <c r="K225" s="29"/>
    </row>
    <row r="226" spans="1:11" ht="15" customHeight="1" thickBot="1">
      <c r="A226" s="47" t="s">
        <v>45</v>
      </c>
      <c r="B226" s="5"/>
      <c r="C226" s="4"/>
      <c r="D226" s="52"/>
      <c r="E226" s="52"/>
      <c r="F226" s="44">
        <f>SUM(D223:D224)</f>
        <v>3700</v>
      </c>
      <c r="G226" s="32"/>
      <c r="H226" s="4"/>
      <c r="I226" s="34"/>
      <c r="J226" s="9"/>
      <c r="K226" s="29"/>
    </row>
    <row r="227" spans="1:11" ht="15" customHeight="1" thickTop="1">
      <c r="A227" s="47"/>
      <c r="B227" s="47"/>
      <c r="C227" s="4"/>
      <c r="D227" s="23"/>
      <c r="E227" s="54"/>
      <c r="F227" s="54"/>
      <c r="G227" s="1"/>
      <c r="H227" s="23"/>
      <c r="I227" s="34"/>
      <c r="J227" s="9"/>
      <c r="K227" s="29"/>
    </row>
    <row r="228" spans="1:11" ht="15" customHeight="1">
      <c r="A228" s="48" t="s">
        <v>69</v>
      </c>
      <c r="B228" s="5"/>
      <c r="C228" s="4"/>
      <c r="D228" s="52"/>
      <c r="E228" s="52"/>
      <c r="F228" s="28"/>
      <c r="G228" s="32"/>
      <c r="H228" s="4"/>
      <c r="I228" s="14"/>
      <c r="K228" s="29"/>
    </row>
    <row r="229" spans="1:11" ht="15" customHeight="1">
      <c r="A229" s="159" t="s">
        <v>1803</v>
      </c>
      <c r="B229" s="4"/>
      <c r="C229" s="114"/>
      <c r="D229" s="99">
        <v>456.49</v>
      </c>
      <c r="E229" s="52"/>
      <c r="F229" s="28"/>
      <c r="G229" s="32"/>
      <c r="H229" s="159" t="s">
        <v>164</v>
      </c>
      <c r="I229" s="14"/>
      <c r="K229" s="29"/>
    </row>
    <row r="230" spans="1:11" ht="15" customHeight="1">
      <c r="A230" s="47"/>
      <c r="B230" s="5"/>
      <c r="C230" s="4"/>
      <c r="D230" s="52"/>
      <c r="E230" s="52"/>
      <c r="F230" s="28"/>
      <c r="G230" s="32"/>
      <c r="H230" s="4"/>
      <c r="I230" s="14"/>
      <c r="K230" s="29"/>
    </row>
    <row r="231" spans="1:11" ht="15" customHeight="1" thickBot="1">
      <c r="A231" s="47" t="s">
        <v>70</v>
      </c>
      <c r="B231" s="5"/>
      <c r="C231" s="4"/>
      <c r="D231" s="52"/>
      <c r="E231" s="52"/>
      <c r="F231" s="44">
        <f>SUM(D229)</f>
        <v>456.49</v>
      </c>
      <c r="G231" s="32"/>
      <c r="H231" s="4"/>
      <c r="I231" s="14"/>
      <c r="K231" s="29"/>
    </row>
    <row r="232" spans="1:11" ht="15" customHeight="1" thickTop="1">
      <c r="A232" s="47"/>
      <c r="B232" s="4"/>
      <c r="C232" s="13"/>
      <c r="D232" s="60"/>
      <c r="E232" s="60"/>
      <c r="F232" s="25"/>
      <c r="G232" s="25"/>
      <c r="H232" s="13"/>
      <c r="I232" s="14"/>
      <c r="K232" s="29"/>
    </row>
    <row r="233" spans="1:11" ht="15" customHeight="1">
      <c r="A233" s="48" t="s">
        <v>102</v>
      </c>
      <c r="B233" s="5"/>
      <c r="C233" s="4"/>
      <c r="D233" s="52"/>
      <c r="E233" s="52"/>
      <c r="F233" s="28"/>
      <c r="G233" s="32"/>
      <c r="H233" s="4"/>
      <c r="I233" s="14"/>
      <c r="K233" s="29"/>
    </row>
    <row r="234" spans="1:11" ht="15" customHeight="1">
      <c r="A234" s="159" t="s">
        <v>1804</v>
      </c>
      <c r="B234" s="4"/>
      <c r="C234" s="114"/>
      <c r="D234" s="99">
        <v>1412.74</v>
      </c>
      <c r="E234" s="52"/>
      <c r="F234" s="28"/>
      <c r="G234" s="32"/>
      <c r="H234" s="159" t="s">
        <v>1805</v>
      </c>
      <c r="I234" s="14"/>
      <c r="K234" s="29"/>
    </row>
    <row r="235" spans="1:11" ht="15" customHeight="1">
      <c r="A235" s="47"/>
      <c r="B235" s="5"/>
      <c r="C235" s="4"/>
      <c r="D235" s="52"/>
      <c r="E235" s="52"/>
      <c r="F235" s="28"/>
      <c r="G235" s="32"/>
      <c r="H235" s="4"/>
      <c r="I235" s="14"/>
      <c r="K235" s="29"/>
    </row>
    <row r="236" spans="1:11" ht="15" customHeight="1" thickBot="1">
      <c r="A236" s="47" t="s">
        <v>511</v>
      </c>
      <c r="B236" s="5"/>
      <c r="C236" s="4"/>
      <c r="D236" s="52"/>
      <c r="E236" s="52"/>
      <c r="F236" s="44">
        <f>SUM(D234)</f>
        <v>1412.74</v>
      </c>
      <c r="G236" s="32"/>
      <c r="H236" s="4"/>
      <c r="I236" s="14"/>
      <c r="K236" s="29"/>
    </row>
    <row r="237" spans="1:11" ht="15" customHeight="1" thickTop="1">
      <c r="A237" s="47"/>
      <c r="B237" s="4"/>
      <c r="C237" s="13"/>
      <c r="D237" s="60"/>
      <c r="E237" s="60"/>
      <c r="F237" s="25"/>
      <c r="G237" s="25"/>
      <c r="H237" s="13"/>
      <c r="I237" s="14"/>
      <c r="K237" s="29"/>
    </row>
    <row r="238" spans="1:11" ht="15" customHeight="1" thickBot="1">
      <c r="A238" s="11"/>
      <c r="B238" s="11"/>
      <c r="C238" s="8"/>
      <c r="D238" s="148">
        <f>SUM(D88:D236)</f>
        <v>31558.550000000003</v>
      </c>
      <c r="E238" s="149"/>
      <c r="F238" s="148">
        <f>SUM(F88:F236)</f>
        <v>31558.550000000003</v>
      </c>
      <c r="G238" s="1"/>
      <c r="H238" s="39" t="s">
        <v>305</v>
      </c>
      <c r="I238" s="14"/>
      <c r="K238" s="29"/>
    </row>
    <row r="239" spans="1:11" ht="15" customHeight="1" thickTop="1">
      <c r="A239" s="11"/>
      <c r="B239" s="11"/>
      <c r="C239" s="8"/>
      <c r="D239" s="86"/>
      <c r="E239" s="86"/>
      <c r="F239" s="86"/>
      <c r="G239" s="1"/>
      <c r="H239" s="39"/>
      <c r="I239" s="14"/>
      <c r="K239" s="29"/>
    </row>
    <row r="240" spans="1:11" ht="15" customHeight="1">
      <c r="A240" s="11"/>
      <c r="B240" s="11"/>
      <c r="C240" s="8"/>
      <c r="D240" s="86"/>
      <c r="E240" s="86"/>
      <c r="F240" s="86"/>
      <c r="G240" s="1"/>
      <c r="H240" s="39"/>
      <c r="I240" s="14"/>
      <c r="K240" s="29"/>
    </row>
    <row r="241" spans="1:11" ht="15" customHeight="1" thickBot="1">
      <c r="A241" s="11"/>
      <c r="B241" s="11"/>
      <c r="C241" s="8"/>
      <c r="D241" s="148">
        <f>+D238+D71</f>
        <v>43936.990000000005</v>
      </c>
      <c r="E241" s="86"/>
      <c r="F241" s="148">
        <f>+F238+F71</f>
        <v>43936.990000000005</v>
      </c>
      <c r="G241" s="1"/>
      <c r="H241" s="39" t="s">
        <v>303</v>
      </c>
      <c r="I241" s="14"/>
      <c r="K241" s="29"/>
    </row>
    <row r="242" spans="1:11" ht="15" customHeight="1" thickTop="1">
      <c r="A242" s="11"/>
      <c r="B242" s="11"/>
      <c r="C242" s="8"/>
      <c r="D242" s="86"/>
      <c r="E242" s="86"/>
      <c r="F242" s="86"/>
      <c r="G242" s="1"/>
      <c r="H242" s="39"/>
      <c r="I242" s="14"/>
      <c r="K242" s="29"/>
    </row>
    <row r="243" spans="1:11" ht="15" customHeight="1">
      <c r="A243" s="88"/>
      <c r="D243" s="86"/>
      <c r="E243" s="86"/>
      <c r="F243" s="86"/>
      <c r="H243" s="24"/>
      <c r="I243" s="14"/>
      <c r="K243" s="29"/>
    </row>
    <row r="244" spans="1:11" ht="15" customHeight="1">
      <c r="A244" s="88" t="s">
        <v>280</v>
      </c>
      <c r="D244" s="86"/>
      <c r="E244" s="86"/>
      <c r="F244" s="86"/>
      <c r="H244" s="24"/>
      <c r="I244" s="14"/>
      <c r="K244" s="29"/>
    </row>
    <row r="245" spans="1:11" ht="15" customHeight="1">
      <c r="A245" s="89"/>
      <c r="B245" s="16"/>
      <c r="C245" s="13"/>
      <c r="D245" s="23"/>
      <c r="E245" s="23"/>
      <c r="F245" s="23"/>
      <c r="G245" s="23"/>
      <c r="H245" s="23"/>
      <c r="I245" s="14"/>
      <c r="K245" s="29"/>
    </row>
    <row r="246" spans="1:11" ht="15" customHeight="1">
      <c r="A246" s="48" t="s">
        <v>265</v>
      </c>
      <c r="B246" s="5"/>
      <c r="C246" s="4"/>
      <c r="D246" s="52"/>
      <c r="E246" s="52"/>
      <c r="F246" s="28"/>
      <c r="G246" s="32"/>
      <c r="H246" s="4"/>
      <c r="I246" s="14"/>
      <c r="K246" s="29"/>
    </row>
    <row r="247" spans="1:11" ht="15" customHeight="1">
      <c r="A247" s="159" t="s">
        <v>1806</v>
      </c>
      <c r="B247" s="4"/>
      <c r="C247" s="114"/>
      <c r="D247" s="99">
        <v>2775</v>
      </c>
      <c r="E247" s="52"/>
      <c r="F247" s="28"/>
      <c r="G247" s="32"/>
      <c r="H247" s="159" t="s">
        <v>1728</v>
      </c>
      <c r="I247" s="14"/>
      <c r="K247" s="29"/>
    </row>
    <row r="248" spans="1:11" ht="15" customHeight="1">
      <c r="A248" s="47"/>
      <c r="B248" s="5"/>
      <c r="C248" s="4"/>
      <c r="D248" s="52"/>
      <c r="E248" s="52"/>
      <c r="F248" s="28"/>
      <c r="G248" s="32"/>
      <c r="H248" s="4"/>
      <c r="I248" s="14"/>
      <c r="K248" s="29"/>
    </row>
    <row r="249" spans="1:11" ht="15" customHeight="1" thickBot="1">
      <c r="A249" s="47" t="s">
        <v>270</v>
      </c>
      <c r="B249" s="5"/>
      <c r="C249" s="4"/>
      <c r="D249" s="52"/>
      <c r="E249" s="52"/>
      <c r="F249" s="44">
        <f>SUM(D247:D247)</f>
        <v>2775</v>
      </c>
      <c r="G249" s="32"/>
      <c r="H249" s="4"/>
      <c r="I249" s="14"/>
      <c r="K249" s="29"/>
    </row>
    <row r="250" spans="1:11" ht="15" customHeight="1" thickTop="1">
      <c r="A250" s="89"/>
      <c r="B250" s="16"/>
      <c r="C250" s="13"/>
      <c r="D250" s="23"/>
      <c r="E250" s="23"/>
      <c r="F250" s="23"/>
      <c r="G250" s="23"/>
      <c r="H250" s="23"/>
      <c r="I250" s="14"/>
      <c r="K250" s="29"/>
    </row>
    <row r="251" spans="1:11" ht="15" customHeight="1">
      <c r="A251" s="48" t="s">
        <v>402</v>
      </c>
      <c r="B251" s="5"/>
      <c r="C251" s="4"/>
      <c r="D251" s="52"/>
      <c r="E251" s="52"/>
      <c r="F251" s="28"/>
      <c r="G251" s="32"/>
      <c r="H251" s="4"/>
      <c r="I251" s="14"/>
      <c r="J251" s="22"/>
      <c r="K251" s="29"/>
    </row>
    <row r="252" spans="1:11" ht="15" customHeight="1">
      <c r="A252" s="159" t="s">
        <v>1799</v>
      </c>
      <c r="B252" s="4"/>
      <c r="C252" s="114"/>
      <c r="D252" s="99">
        <v>1466.46</v>
      </c>
      <c r="E252" s="52"/>
      <c r="F252" s="28"/>
      <c r="G252" s="32"/>
      <c r="H252" s="159" t="s">
        <v>403</v>
      </c>
      <c r="I252" s="14"/>
      <c r="J252" s="22"/>
      <c r="K252" s="29"/>
    </row>
    <row r="253" spans="1:11" ht="15" customHeight="1">
      <c r="A253" s="47"/>
      <c r="B253" s="5"/>
      <c r="C253" s="4"/>
      <c r="D253" s="52"/>
      <c r="E253" s="52"/>
      <c r="F253" s="28"/>
      <c r="G253" s="32"/>
      <c r="H253" s="4"/>
      <c r="I253" s="14"/>
      <c r="J253" s="22"/>
      <c r="K253" s="29"/>
    </row>
    <row r="254" spans="1:11" ht="15" customHeight="1" thickBot="1">
      <c r="A254" s="47" t="s">
        <v>404</v>
      </c>
      <c r="B254" s="5"/>
      <c r="C254" s="4"/>
      <c r="D254" s="52"/>
      <c r="E254" s="52"/>
      <c r="F254" s="44">
        <f>SUM(D252)</f>
        <v>1466.46</v>
      </c>
      <c r="G254" s="32"/>
      <c r="H254" s="4"/>
      <c r="I254" s="14"/>
      <c r="J254" s="22"/>
      <c r="K254" s="29"/>
    </row>
    <row r="255" spans="9:11" ht="15" customHeight="1" thickTop="1">
      <c r="I255" s="14"/>
      <c r="J255" s="22"/>
      <c r="K255" s="29"/>
    </row>
    <row r="256" spans="9:11" ht="15" customHeight="1">
      <c r="I256" s="14"/>
      <c r="J256" s="22"/>
      <c r="K256" s="29"/>
    </row>
    <row r="257" spans="1:9" ht="15" customHeight="1" thickBot="1">
      <c r="A257" s="100"/>
      <c r="B257" s="13"/>
      <c r="C257" s="13"/>
      <c r="D257" s="147">
        <f>SUM(D246:D254)</f>
        <v>4241.46</v>
      </c>
      <c r="E257" s="101"/>
      <c r="F257" s="147">
        <f>SUM(F246:F254)</f>
        <v>4241.46</v>
      </c>
      <c r="H257" s="24" t="s">
        <v>302</v>
      </c>
      <c r="I257" s="14"/>
    </row>
    <row r="258" spans="1:8" ht="15" customHeight="1" thickTop="1">
      <c r="A258" s="13"/>
      <c r="B258" s="13"/>
      <c r="C258" s="13"/>
      <c r="D258" s="53"/>
      <c r="E258" s="53"/>
      <c r="H258" s="13"/>
    </row>
    <row r="259" spans="2:8" ht="15" customHeight="1" thickBot="1">
      <c r="B259" s="19"/>
      <c r="C259" s="13"/>
      <c r="D259" s="147">
        <f>+D241+D257</f>
        <v>48178.450000000004</v>
      </c>
      <c r="E259" s="16"/>
      <c r="F259" s="147">
        <f>+F241+F257</f>
        <v>48178.450000000004</v>
      </c>
      <c r="G259" s="13"/>
      <c r="H259" s="24" t="s">
        <v>304</v>
      </c>
    </row>
    <row r="260" spans="1:8" ht="15" customHeight="1" thickTop="1">
      <c r="A260" s="163"/>
      <c r="B260" s="13"/>
      <c r="C260" s="13"/>
      <c r="D260" s="53"/>
      <c r="E260" s="53"/>
      <c r="H260" s="13"/>
    </row>
    <row r="261" spans="1:8" ht="15" customHeight="1">
      <c r="A261" s="163"/>
      <c r="B261" s="13"/>
      <c r="C261" s="13"/>
      <c r="D261" s="53"/>
      <c r="E261" s="53"/>
      <c r="F261" s="23"/>
      <c r="G261" s="23"/>
      <c r="H261" s="23"/>
    </row>
    <row r="262" spans="1:8" ht="15" customHeight="1">
      <c r="A262" s="13"/>
      <c r="B262" s="13"/>
      <c r="C262" s="13"/>
      <c r="D262" s="54"/>
      <c r="E262" s="53"/>
      <c r="F262" s="25"/>
      <c r="G262" s="25"/>
      <c r="H262" s="23"/>
    </row>
    <row r="263" spans="1:8" ht="15" customHeight="1">
      <c r="A263" s="13"/>
      <c r="B263" s="13"/>
      <c r="C263" s="13"/>
      <c r="D263" s="53"/>
      <c r="E263" s="53"/>
      <c r="F263" s="25"/>
      <c r="G263" s="25"/>
      <c r="H263" s="12"/>
    </row>
    <row r="264" spans="1:8" ht="15" customHeight="1">
      <c r="A264" s="27"/>
      <c r="B264" s="13"/>
      <c r="C264" s="13"/>
      <c r="D264" s="54"/>
      <c r="E264" s="53"/>
      <c r="F264" s="25"/>
      <c r="G264" s="25"/>
      <c r="H264" s="12"/>
    </row>
    <row r="265" spans="1:8" ht="15" customHeight="1">
      <c r="A265" s="27"/>
      <c r="B265" s="13"/>
      <c r="C265" s="13"/>
      <c r="D265" s="54"/>
      <c r="E265" s="53"/>
      <c r="F265" s="25"/>
      <c r="G265" s="25"/>
      <c r="H265" s="12"/>
    </row>
    <row r="266" spans="1:8" ht="15" customHeight="1">
      <c r="A266" s="27"/>
      <c r="B266" s="13"/>
      <c r="C266" s="13"/>
      <c r="D266" s="54"/>
      <c r="E266" s="53"/>
      <c r="F266" s="54"/>
      <c r="G266" s="25"/>
      <c r="H266" s="24"/>
    </row>
  </sheetData>
  <sheetProtection/>
  <printOptions horizontalCentered="1"/>
  <pageMargins left="0.31" right="0.32" top="0.34" bottom="0.45" header="0.27" footer="0.2"/>
  <pageSetup horizontalDpi="600" verticalDpi="600" orientation="portrait" scale="65" r:id="rId1"/>
  <headerFooter alignWithMargins="0">
    <oddFooter>&amp;CPage &amp;P</oddFooter>
  </headerFooter>
  <rowBreaks count="2" manualBreakCount="2">
    <brk id="154" max="7" man="1"/>
    <brk id="22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U265"/>
  <sheetViews>
    <sheetView zoomScale="75" zoomScaleNormal="75" zoomScalePageLayoutView="0" workbookViewId="0" topLeftCell="A198">
      <selection activeCell="A220" sqref="A220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1.625" style="17" customWidth="1"/>
    <col min="5" max="5" width="14.125" style="62" customWidth="1"/>
    <col min="6" max="6" width="1.625" style="62" customWidth="1"/>
    <col min="7" max="7" width="12.375" style="7" customWidth="1"/>
    <col min="8" max="8" width="1.625" style="7" customWidth="1"/>
    <col min="9" max="9" width="44.8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2" ht="18">
      <c r="A1" s="80" t="s">
        <v>133</v>
      </c>
      <c r="B1" s="104"/>
    </row>
    <row r="2" spans="1:2" ht="18">
      <c r="A2" s="79" t="s">
        <v>555</v>
      </c>
      <c r="B2" s="79"/>
    </row>
    <row r="3" spans="3:21" s="78" customFormat="1" ht="15" customHeight="1">
      <c r="C3" s="71"/>
      <c r="D3" s="71"/>
      <c r="E3" s="72"/>
      <c r="F3" s="72"/>
      <c r="G3" s="73"/>
      <c r="H3" s="73"/>
      <c r="I3" s="74"/>
      <c r="J3" s="75"/>
      <c r="K3" s="76"/>
      <c r="L3" s="77"/>
      <c r="M3" s="77"/>
      <c r="S3" s="77"/>
      <c r="U3" s="77"/>
    </row>
    <row r="4" spans="1:21" s="78" customFormat="1" ht="15" customHeight="1">
      <c r="A4" s="150" t="s">
        <v>5</v>
      </c>
      <c r="C4" s="71"/>
      <c r="D4" s="71"/>
      <c r="E4" s="72"/>
      <c r="F4" s="72"/>
      <c r="G4" s="73"/>
      <c r="H4" s="73"/>
      <c r="I4" s="74"/>
      <c r="J4" s="75"/>
      <c r="K4" s="76"/>
      <c r="L4" s="77"/>
      <c r="M4" s="77"/>
      <c r="S4" s="77"/>
      <c r="U4" s="77"/>
    </row>
    <row r="5" spans="3:21" s="78" customFormat="1" ht="15" customHeight="1">
      <c r="C5" s="71"/>
      <c r="D5" s="71"/>
      <c r="E5" s="72"/>
      <c r="F5" s="72"/>
      <c r="G5" s="73"/>
      <c r="H5" s="73"/>
      <c r="I5" s="74"/>
      <c r="J5" s="75"/>
      <c r="K5" s="76"/>
      <c r="L5" s="77"/>
      <c r="M5" s="77"/>
      <c r="S5" s="77"/>
      <c r="U5" s="77"/>
    </row>
    <row r="6" spans="1:11" ht="15" customHeight="1">
      <c r="A6" s="81" t="s">
        <v>90</v>
      </c>
      <c r="B6" s="19"/>
      <c r="C6" s="82"/>
      <c r="D6" s="13"/>
      <c r="E6" s="83" t="s">
        <v>91</v>
      </c>
      <c r="F6" s="13"/>
      <c r="G6" s="84" t="s">
        <v>92</v>
      </c>
      <c r="H6" s="13"/>
      <c r="I6" s="85" t="s">
        <v>93</v>
      </c>
      <c r="J6" s="17"/>
      <c r="K6" s="15"/>
    </row>
    <row r="7" spans="3:11" ht="15" customHeight="1">
      <c r="C7" s="13"/>
      <c r="D7" s="13"/>
      <c r="E7" s="70"/>
      <c r="F7" s="70"/>
      <c r="G7" s="30"/>
      <c r="H7" s="30"/>
      <c r="I7" s="13"/>
      <c r="J7" s="17"/>
      <c r="K7" s="15"/>
    </row>
    <row r="8" spans="1:11" ht="15" customHeight="1">
      <c r="A8" s="88" t="s">
        <v>17</v>
      </c>
      <c r="B8" s="88"/>
      <c r="C8" s="134"/>
      <c r="D8" s="78"/>
      <c r="E8" s="90"/>
      <c r="F8" s="91"/>
      <c r="G8" s="91"/>
      <c r="H8" s="89"/>
      <c r="I8" s="74"/>
      <c r="J8" s="17"/>
      <c r="K8" s="15"/>
    </row>
    <row r="9" spans="1:11" ht="15" customHeight="1">
      <c r="A9" s="159" t="s">
        <v>187</v>
      </c>
      <c r="B9" s="4"/>
      <c r="C9" s="136"/>
      <c r="D9" s="78"/>
      <c r="E9" s="50">
        <v>979.07</v>
      </c>
      <c r="F9" s="86"/>
      <c r="G9" s="57">
        <f aca="true" t="shared" si="0" ref="G9:G15">+E9</f>
        <v>979.07</v>
      </c>
      <c r="H9" s="39"/>
      <c r="I9" s="74"/>
      <c r="J9" s="17"/>
      <c r="K9" s="15"/>
    </row>
    <row r="10" spans="1:11" ht="15" customHeight="1">
      <c r="A10" s="159" t="s">
        <v>540</v>
      </c>
      <c r="B10" s="4"/>
      <c r="C10" s="136"/>
      <c r="D10" s="78"/>
      <c r="E10" s="50">
        <v>2270.7</v>
      </c>
      <c r="F10" s="86"/>
      <c r="G10" s="57">
        <f t="shared" si="0"/>
        <v>2270.7</v>
      </c>
      <c r="H10" s="39"/>
      <c r="I10" s="74"/>
      <c r="J10" s="17"/>
      <c r="K10" s="15"/>
    </row>
    <row r="11" spans="1:11" ht="15" customHeight="1">
      <c r="A11" s="4" t="s">
        <v>98</v>
      </c>
      <c r="B11" s="4"/>
      <c r="C11" s="136"/>
      <c r="D11" s="78"/>
      <c r="E11" s="50">
        <v>1946.68</v>
      </c>
      <c r="F11" s="86"/>
      <c r="G11" s="57">
        <f t="shared" si="0"/>
        <v>1946.68</v>
      </c>
      <c r="H11" s="39"/>
      <c r="I11" s="74"/>
      <c r="J11" s="17"/>
      <c r="K11" s="15"/>
    </row>
    <row r="12" spans="1:11" ht="15" customHeight="1">
      <c r="A12" s="159" t="s">
        <v>556</v>
      </c>
      <c r="B12" s="4"/>
      <c r="C12" s="136"/>
      <c r="D12" s="78"/>
      <c r="E12" s="50">
        <v>205.02</v>
      </c>
      <c r="F12" s="86"/>
      <c r="G12" s="57">
        <f t="shared" si="0"/>
        <v>205.02</v>
      </c>
      <c r="H12" s="39"/>
      <c r="I12" s="74"/>
      <c r="J12" s="17"/>
      <c r="K12" s="15"/>
    </row>
    <row r="13" spans="1:11" ht="15" customHeight="1">
      <c r="A13" s="4" t="s">
        <v>14</v>
      </c>
      <c r="B13" s="4"/>
      <c r="C13" s="136"/>
      <c r="D13" s="78"/>
      <c r="E13" s="54">
        <v>1476.17</v>
      </c>
      <c r="F13" s="86"/>
      <c r="G13" s="86">
        <f t="shared" si="0"/>
        <v>1476.17</v>
      </c>
      <c r="H13" s="115"/>
      <c r="I13" s="74"/>
      <c r="J13" s="17"/>
      <c r="K13" s="15"/>
    </row>
    <row r="14" spans="1:11" ht="15" customHeight="1">
      <c r="A14" s="159" t="s">
        <v>385</v>
      </c>
      <c r="B14" s="4"/>
      <c r="C14" s="136"/>
      <c r="D14" s="78"/>
      <c r="E14" s="50">
        <v>1368.91</v>
      </c>
      <c r="F14" s="86"/>
      <c r="G14" s="57">
        <f t="shared" si="0"/>
        <v>1368.91</v>
      </c>
      <c r="H14" s="115"/>
      <c r="I14" s="74"/>
      <c r="J14" s="17"/>
      <c r="K14" s="15"/>
    </row>
    <row r="15" spans="1:11" ht="15" customHeight="1">
      <c r="A15" s="159" t="s">
        <v>203</v>
      </c>
      <c r="B15" s="4"/>
      <c r="C15" s="136"/>
      <c r="D15" s="78"/>
      <c r="E15" s="54">
        <v>1074.04</v>
      </c>
      <c r="F15" s="86"/>
      <c r="G15" s="86">
        <f t="shared" si="0"/>
        <v>1074.04</v>
      </c>
      <c r="H15" s="115"/>
      <c r="I15" s="74"/>
      <c r="J15" s="17"/>
      <c r="K15" s="15"/>
    </row>
    <row r="16" spans="1:11" ht="15" customHeight="1">
      <c r="A16" s="4"/>
      <c r="B16" s="5"/>
      <c r="C16" s="136"/>
      <c r="D16" s="78"/>
      <c r="E16" s="54"/>
      <c r="F16" s="86"/>
      <c r="G16" s="57"/>
      <c r="H16" s="4"/>
      <c r="I16" s="74"/>
      <c r="J16" s="17"/>
      <c r="K16" s="15"/>
    </row>
    <row r="17" spans="1:11" ht="15" customHeight="1" thickBot="1">
      <c r="A17" s="47" t="s">
        <v>31</v>
      </c>
      <c r="B17" s="5"/>
      <c r="C17" s="136"/>
      <c r="D17" s="78"/>
      <c r="E17" s="55">
        <f>SUM(E9:E16)</f>
        <v>9320.59</v>
      </c>
      <c r="F17" s="54"/>
      <c r="G17" s="55">
        <f>SUM(G9:G16)</f>
        <v>9320.59</v>
      </c>
      <c r="H17" s="4"/>
      <c r="I17" s="74"/>
      <c r="J17" s="17"/>
      <c r="K17" s="15"/>
    </row>
    <row r="18" spans="1:11" ht="15" customHeight="1" thickTop="1">
      <c r="A18" s="13"/>
      <c r="B18" s="145"/>
      <c r="C18" s="146"/>
      <c r="D18" s="13"/>
      <c r="E18" s="54"/>
      <c r="F18" s="54"/>
      <c r="G18" s="86"/>
      <c r="I18" s="31"/>
      <c r="J18" s="17"/>
      <c r="K18" s="15"/>
    </row>
    <row r="19" spans="1:11" ht="15" customHeight="1">
      <c r="A19" s="13"/>
      <c r="B19" s="145"/>
      <c r="C19" s="146"/>
      <c r="D19" s="13"/>
      <c r="E19" s="54"/>
      <c r="F19" s="54"/>
      <c r="G19" s="86"/>
      <c r="I19" s="31"/>
      <c r="J19" s="17"/>
      <c r="K19" s="15"/>
    </row>
    <row r="20" spans="1:11" ht="15" customHeight="1">
      <c r="A20" s="88" t="s">
        <v>359</v>
      </c>
      <c r="B20" s="19"/>
      <c r="C20" s="137"/>
      <c r="D20" s="78"/>
      <c r="E20" s="109"/>
      <c r="F20" s="110"/>
      <c r="G20" s="110"/>
      <c r="H20" s="78"/>
      <c r="I20" s="24"/>
      <c r="J20" s="17"/>
      <c r="K20" s="15"/>
    </row>
    <row r="21" spans="1:11" ht="15" customHeight="1">
      <c r="A21" s="163" t="s">
        <v>557</v>
      </c>
      <c r="B21" s="4"/>
      <c r="C21" s="137"/>
      <c r="D21" s="78"/>
      <c r="E21" s="49">
        <v>123.78</v>
      </c>
      <c r="F21" s="110"/>
      <c r="G21" s="110"/>
      <c r="H21" s="78"/>
      <c r="I21" s="162" t="s">
        <v>67</v>
      </c>
      <c r="J21" s="17"/>
      <c r="K21" s="15"/>
    </row>
    <row r="22" spans="1:11" ht="15" customHeight="1">
      <c r="A22" s="19"/>
      <c r="B22" s="19"/>
      <c r="C22" s="137"/>
      <c r="D22" s="78"/>
      <c r="E22" s="109"/>
      <c r="F22" s="110"/>
      <c r="G22" s="110"/>
      <c r="H22" s="78"/>
      <c r="I22" s="24"/>
      <c r="J22" s="17"/>
      <c r="K22" s="15"/>
    </row>
    <row r="23" spans="1:11" ht="15" customHeight="1" thickBot="1">
      <c r="A23" s="27" t="s">
        <v>373</v>
      </c>
      <c r="B23" s="19"/>
      <c r="C23" s="137"/>
      <c r="D23" s="78"/>
      <c r="E23" s="109"/>
      <c r="F23" s="7"/>
      <c r="G23" s="96">
        <f>SUM(E21:E21)</f>
        <v>123.78</v>
      </c>
      <c r="H23" s="78"/>
      <c r="I23" s="24"/>
      <c r="J23" s="17"/>
      <c r="K23" s="15"/>
    </row>
    <row r="24" spans="1:11" ht="15" customHeight="1" thickTop="1">
      <c r="A24" s="13"/>
      <c r="B24" s="145"/>
      <c r="C24" s="146"/>
      <c r="D24" s="13"/>
      <c r="E24" s="54"/>
      <c r="F24" s="54"/>
      <c r="G24" s="86"/>
      <c r="I24" s="31"/>
      <c r="J24" s="17"/>
      <c r="K24" s="15"/>
    </row>
    <row r="25" spans="1:11" ht="15" customHeight="1">
      <c r="A25" s="88" t="s">
        <v>321</v>
      </c>
      <c r="B25" s="19"/>
      <c r="C25" s="137"/>
      <c r="D25" s="78"/>
      <c r="E25" s="109"/>
      <c r="F25" s="110"/>
      <c r="G25" s="110"/>
      <c r="H25" s="78"/>
      <c r="I25" s="24"/>
      <c r="J25" s="17"/>
      <c r="K25" s="15"/>
    </row>
    <row r="26" spans="1:11" ht="15" customHeight="1">
      <c r="A26" s="163" t="s">
        <v>558</v>
      </c>
      <c r="B26" s="4"/>
      <c r="C26" s="137"/>
      <c r="D26" s="78"/>
      <c r="E26" s="49">
        <v>212.29</v>
      </c>
      <c r="F26" s="110"/>
      <c r="G26" s="110"/>
      <c r="H26" s="78"/>
      <c r="I26" s="162" t="s">
        <v>392</v>
      </c>
      <c r="J26" s="17"/>
      <c r="K26" s="15"/>
    </row>
    <row r="27" spans="1:11" ht="15" customHeight="1">
      <c r="A27" s="19"/>
      <c r="B27" s="19"/>
      <c r="C27" s="137"/>
      <c r="D27" s="78"/>
      <c r="E27" s="109"/>
      <c r="F27" s="110"/>
      <c r="G27" s="110"/>
      <c r="H27" s="78"/>
      <c r="I27" s="24"/>
      <c r="J27" s="17"/>
      <c r="K27" s="15"/>
    </row>
    <row r="28" spans="1:11" ht="15" customHeight="1" thickBot="1">
      <c r="A28" s="27" t="s">
        <v>323</v>
      </c>
      <c r="B28" s="19"/>
      <c r="C28" s="137"/>
      <c r="D28" s="78"/>
      <c r="E28" s="109"/>
      <c r="F28" s="7"/>
      <c r="G28" s="96">
        <f>SUM(E26:E26)</f>
        <v>212.29</v>
      </c>
      <c r="H28" s="78"/>
      <c r="I28" s="24"/>
      <c r="J28" s="17"/>
      <c r="K28" s="15"/>
    </row>
    <row r="29" spans="1:11" ht="15" customHeight="1" thickTop="1">
      <c r="A29" s="13"/>
      <c r="B29" s="145"/>
      <c r="C29" s="146"/>
      <c r="D29" s="13"/>
      <c r="E29" s="54"/>
      <c r="F29" s="54"/>
      <c r="G29" s="86"/>
      <c r="I29" s="31"/>
      <c r="J29" s="17"/>
      <c r="K29" s="15"/>
    </row>
    <row r="30" spans="1:11" ht="15" customHeight="1">
      <c r="A30" s="88" t="s">
        <v>559</v>
      </c>
      <c r="B30" s="19"/>
      <c r="C30" s="137"/>
      <c r="D30" s="78"/>
      <c r="E30" s="109"/>
      <c r="F30" s="110"/>
      <c r="G30" s="110"/>
      <c r="H30" s="78"/>
      <c r="I30" s="24"/>
      <c r="J30" s="17"/>
      <c r="K30" s="15"/>
    </row>
    <row r="31" spans="1:11" ht="15" customHeight="1">
      <c r="A31" s="163" t="s">
        <v>293</v>
      </c>
      <c r="B31" s="4"/>
      <c r="C31" s="137"/>
      <c r="D31" s="78"/>
      <c r="E31" s="49">
        <v>142.5</v>
      </c>
      <c r="F31" s="110"/>
      <c r="G31" s="110"/>
      <c r="H31" s="78"/>
      <c r="I31" s="162" t="s">
        <v>420</v>
      </c>
      <c r="J31" s="17"/>
      <c r="K31" s="15"/>
    </row>
    <row r="32" spans="1:11" ht="15" customHeight="1">
      <c r="A32" s="19"/>
      <c r="B32" s="19"/>
      <c r="C32" s="137"/>
      <c r="D32" s="78"/>
      <c r="E32" s="109"/>
      <c r="F32" s="110"/>
      <c r="G32" s="110"/>
      <c r="H32" s="78"/>
      <c r="I32" s="24"/>
      <c r="J32" s="17"/>
      <c r="K32" s="15"/>
    </row>
    <row r="33" spans="1:11" ht="15" customHeight="1" thickBot="1">
      <c r="A33" s="27" t="s">
        <v>560</v>
      </c>
      <c r="B33" s="19"/>
      <c r="C33" s="137"/>
      <c r="D33" s="78"/>
      <c r="E33" s="109"/>
      <c r="F33" s="7"/>
      <c r="G33" s="96">
        <f>SUM(E31:E31)</f>
        <v>142.5</v>
      </c>
      <c r="H33" s="78"/>
      <c r="I33" s="24"/>
      <c r="J33" s="17"/>
      <c r="K33" s="15"/>
    </row>
    <row r="34" spans="1:11" ht="15" customHeight="1" thickTop="1">
      <c r="A34" s="13"/>
      <c r="B34" s="145"/>
      <c r="C34" s="146"/>
      <c r="D34" s="13"/>
      <c r="E34" s="54"/>
      <c r="F34" s="54"/>
      <c r="G34" s="86"/>
      <c r="I34" s="31"/>
      <c r="J34" s="17"/>
      <c r="K34" s="15"/>
    </row>
    <row r="35" spans="1:11" ht="15" customHeight="1">
      <c r="A35" s="88" t="s">
        <v>561</v>
      </c>
      <c r="B35" s="19"/>
      <c r="C35" s="137"/>
      <c r="D35" s="78"/>
      <c r="E35" s="109"/>
      <c r="F35" s="110"/>
      <c r="G35" s="110"/>
      <c r="H35" s="78"/>
      <c r="I35" s="24"/>
      <c r="J35" s="17"/>
      <c r="K35" s="15"/>
    </row>
    <row r="36" spans="1:11" ht="15" customHeight="1">
      <c r="A36" s="163" t="s">
        <v>562</v>
      </c>
      <c r="B36" s="4"/>
      <c r="C36" s="137"/>
      <c r="D36" s="78"/>
      <c r="E36" s="49">
        <v>10598.25</v>
      </c>
      <c r="F36" s="110"/>
      <c r="G36" s="110"/>
      <c r="H36" s="78"/>
      <c r="I36" s="162" t="s">
        <v>563</v>
      </c>
      <c r="J36" s="17"/>
      <c r="K36" s="15"/>
    </row>
    <row r="37" spans="1:11" ht="15" customHeight="1">
      <c r="A37" s="19"/>
      <c r="B37" s="19"/>
      <c r="C37" s="137"/>
      <c r="D37" s="78"/>
      <c r="E37" s="109"/>
      <c r="F37" s="110"/>
      <c r="G37" s="110"/>
      <c r="H37" s="78"/>
      <c r="I37" s="24"/>
      <c r="J37" s="17"/>
      <c r="K37" s="15"/>
    </row>
    <row r="38" spans="1:11" ht="15" customHeight="1" thickBot="1">
      <c r="A38" s="27" t="s">
        <v>564</v>
      </c>
      <c r="B38" s="19"/>
      <c r="C38" s="137"/>
      <c r="D38" s="78"/>
      <c r="E38" s="109"/>
      <c r="F38" s="7"/>
      <c r="G38" s="96">
        <f>SUM(E36:E36)</f>
        <v>10598.25</v>
      </c>
      <c r="H38" s="78"/>
      <c r="I38" s="24"/>
      <c r="J38" s="17"/>
      <c r="K38" s="15"/>
    </row>
    <row r="39" spans="1:11" ht="15" customHeight="1" thickTop="1">
      <c r="A39" s="27"/>
      <c r="B39" s="19"/>
      <c r="C39" s="137"/>
      <c r="D39" s="78"/>
      <c r="E39" s="109"/>
      <c r="F39" s="7"/>
      <c r="H39" s="78"/>
      <c r="I39" s="24"/>
      <c r="J39" s="17"/>
      <c r="K39" s="15"/>
    </row>
    <row r="40" spans="1:11" ht="15" customHeight="1">
      <c r="A40" s="88" t="s">
        <v>284</v>
      </c>
      <c r="B40" s="19"/>
      <c r="C40" s="137"/>
      <c r="D40" s="78"/>
      <c r="E40" s="109"/>
      <c r="F40" s="110"/>
      <c r="G40" s="110"/>
      <c r="H40" s="78"/>
      <c r="I40" s="24"/>
      <c r="J40" s="17"/>
      <c r="K40" s="15"/>
    </row>
    <row r="41" spans="1:11" ht="15" customHeight="1">
      <c r="A41" s="163" t="s">
        <v>565</v>
      </c>
      <c r="B41" s="4"/>
      <c r="C41" s="137"/>
      <c r="D41" s="78"/>
      <c r="E41" s="49">
        <v>450</v>
      </c>
      <c r="F41" s="110"/>
      <c r="G41" s="110"/>
      <c r="H41" s="78"/>
      <c r="I41" s="162" t="s">
        <v>332</v>
      </c>
      <c r="J41" s="17"/>
      <c r="K41" s="15"/>
    </row>
    <row r="42" spans="1:11" ht="15" customHeight="1">
      <c r="A42" s="19"/>
      <c r="B42" s="19"/>
      <c r="C42" s="137"/>
      <c r="D42" s="78"/>
      <c r="E42" s="109"/>
      <c r="F42" s="110"/>
      <c r="G42" s="110"/>
      <c r="H42" s="78"/>
      <c r="I42" s="24"/>
      <c r="J42" s="17"/>
      <c r="K42" s="15"/>
    </row>
    <row r="43" spans="1:11" ht="15" customHeight="1" thickBot="1">
      <c r="A43" s="27" t="s">
        <v>535</v>
      </c>
      <c r="B43" s="19"/>
      <c r="C43" s="137"/>
      <c r="D43" s="78"/>
      <c r="E43" s="109"/>
      <c r="F43" s="7"/>
      <c r="G43" s="96">
        <f>SUM(E41:E41)</f>
        <v>450</v>
      </c>
      <c r="H43" s="78"/>
      <c r="I43" s="24"/>
      <c r="J43" s="17"/>
      <c r="K43" s="15"/>
    </row>
    <row r="44" spans="1:11" ht="15" customHeight="1" thickTop="1">
      <c r="A44" s="27"/>
      <c r="B44" s="19"/>
      <c r="C44" s="137"/>
      <c r="D44" s="78"/>
      <c r="E44" s="109"/>
      <c r="F44" s="7"/>
      <c r="H44" s="78"/>
      <c r="I44" s="24"/>
      <c r="J44" s="17"/>
      <c r="K44" s="15"/>
    </row>
    <row r="45" spans="1:11" ht="15" customHeight="1">
      <c r="A45" s="88" t="s">
        <v>94</v>
      </c>
      <c r="B45" s="19"/>
      <c r="C45" s="137"/>
      <c r="D45" s="78"/>
      <c r="E45" s="109"/>
      <c r="F45" s="110"/>
      <c r="G45" s="110"/>
      <c r="H45" s="78"/>
      <c r="I45" s="24"/>
      <c r="J45" s="17"/>
      <c r="K45" s="15"/>
    </row>
    <row r="46" spans="1:11" ht="15" customHeight="1">
      <c r="A46" s="163" t="s">
        <v>566</v>
      </c>
      <c r="B46" s="4"/>
      <c r="C46" s="137"/>
      <c r="D46" s="78"/>
      <c r="E46" s="49">
        <v>277.6</v>
      </c>
      <c r="F46" s="110"/>
      <c r="G46" s="110"/>
      <c r="H46" s="78"/>
      <c r="I46" s="162" t="s">
        <v>393</v>
      </c>
      <c r="J46" s="17"/>
      <c r="K46" s="15"/>
    </row>
    <row r="47" spans="1:11" ht="15" customHeight="1">
      <c r="A47" s="19"/>
      <c r="B47" s="19"/>
      <c r="C47" s="137"/>
      <c r="D47" s="78"/>
      <c r="E47" s="109"/>
      <c r="F47" s="110"/>
      <c r="G47" s="110"/>
      <c r="H47" s="78"/>
      <c r="I47" s="24"/>
      <c r="J47" s="17"/>
      <c r="K47" s="15"/>
    </row>
    <row r="48" spans="1:11" ht="15" customHeight="1" thickBot="1">
      <c r="A48" s="27" t="s">
        <v>406</v>
      </c>
      <c r="B48" s="19"/>
      <c r="C48" s="137"/>
      <c r="D48" s="78"/>
      <c r="E48" s="109"/>
      <c r="F48" s="7"/>
      <c r="G48" s="96">
        <f>SUM(E46:E46)</f>
        <v>277.6</v>
      </c>
      <c r="H48" s="78"/>
      <c r="I48" s="24"/>
      <c r="J48" s="17"/>
      <c r="K48" s="15"/>
    </row>
    <row r="49" spans="1:11" ht="15" customHeight="1" thickTop="1">
      <c r="A49" s="27"/>
      <c r="B49" s="19"/>
      <c r="C49" s="137"/>
      <c r="D49" s="78"/>
      <c r="E49" s="109"/>
      <c r="F49" s="7"/>
      <c r="H49" s="78"/>
      <c r="I49" s="24"/>
      <c r="J49" s="17"/>
      <c r="K49" s="15"/>
    </row>
    <row r="50" spans="1:11" ht="15" customHeight="1">
      <c r="A50" s="88" t="s">
        <v>368</v>
      </c>
      <c r="B50" s="19"/>
      <c r="C50" s="137"/>
      <c r="D50" s="78"/>
      <c r="E50" s="109"/>
      <c r="F50" s="110"/>
      <c r="G50" s="110"/>
      <c r="H50" s="78"/>
      <c r="I50" s="24"/>
      <c r="J50" s="17"/>
      <c r="K50" s="15"/>
    </row>
    <row r="51" spans="1:11" ht="15" customHeight="1">
      <c r="A51" s="163" t="s">
        <v>567</v>
      </c>
      <c r="B51" s="4"/>
      <c r="C51" s="137"/>
      <c r="D51" s="78"/>
      <c r="E51" s="49">
        <v>225.02</v>
      </c>
      <c r="F51" s="110"/>
      <c r="G51" s="110"/>
      <c r="H51" s="78"/>
      <c r="I51" s="162" t="s">
        <v>150</v>
      </c>
      <c r="J51" s="17"/>
      <c r="K51" s="15"/>
    </row>
    <row r="52" spans="1:11" ht="15" customHeight="1">
      <c r="A52" s="19"/>
      <c r="B52" s="19"/>
      <c r="C52" s="137"/>
      <c r="D52" s="78"/>
      <c r="E52" s="109"/>
      <c r="F52" s="110"/>
      <c r="G52" s="110"/>
      <c r="H52" s="78"/>
      <c r="I52" s="24"/>
      <c r="J52" s="17"/>
      <c r="K52" s="15"/>
    </row>
    <row r="53" spans="1:11" ht="15" customHeight="1" thickBot="1">
      <c r="A53" s="27" t="s">
        <v>407</v>
      </c>
      <c r="B53" s="19"/>
      <c r="C53" s="137"/>
      <c r="D53" s="78"/>
      <c r="E53" s="109"/>
      <c r="F53" s="7"/>
      <c r="G53" s="96">
        <f>SUM(E51:E51)</f>
        <v>225.02</v>
      </c>
      <c r="H53" s="78"/>
      <c r="I53" s="24"/>
      <c r="J53" s="17"/>
      <c r="K53" s="15"/>
    </row>
    <row r="54" spans="1:11" ht="15" customHeight="1" thickTop="1">
      <c r="A54" s="27"/>
      <c r="B54" s="19"/>
      <c r="C54" s="137"/>
      <c r="D54" s="78"/>
      <c r="E54" s="109"/>
      <c r="F54" s="7"/>
      <c r="H54" s="78"/>
      <c r="I54" s="24"/>
      <c r="J54" s="17"/>
      <c r="K54" s="15"/>
    </row>
    <row r="55" spans="1:11" ht="15" customHeight="1">
      <c r="A55" s="88" t="s">
        <v>408</v>
      </c>
      <c r="B55" s="19"/>
      <c r="C55" s="137"/>
      <c r="D55" s="78"/>
      <c r="E55" s="109"/>
      <c r="F55" s="110"/>
      <c r="G55" s="110"/>
      <c r="H55" s="78"/>
      <c r="I55" s="24"/>
      <c r="J55" s="17"/>
      <c r="K55" s="15"/>
    </row>
    <row r="56" spans="1:11" ht="15" customHeight="1">
      <c r="A56" s="163" t="s">
        <v>43</v>
      </c>
      <c r="B56" s="4"/>
      <c r="C56" s="137"/>
      <c r="D56" s="78"/>
      <c r="E56" s="54">
        <v>709.65</v>
      </c>
      <c r="F56" s="110"/>
      <c r="G56" s="110"/>
      <c r="H56" s="78"/>
      <c r="I56" s="162" t="s">
        <v>397</v>
      </c>
      <c r="J56" s="17"/>
      <c r="K56" s="15"/>
    </row>
    <row r="57" spans="1:11" ht="15" customHeight="1">
      <c r="A57" s="163" t="s">
        <v>44</v>
      </c>
      <c r="B57" s="4"/>
      <c r="C57" s="137"/>
      <c r="D57" s="78"/>
      <c r="E57" s="49">
        <v>304.35</v>
      </c>
      <c r="F57" s="110"/>
      <c r="G57" s="110"/>
      <c r="H57" s="78"/>
      <c r="I57" s="162" t="s">
        <v>397</v>
      </c>
      <c r="J57" s="17"/>
      <c r="K57" s="15"/>
    </row>
    <row r="58" spans="1:11" ht="15" customHeight="1">
      <c r="A58" s="19"/>
      <c r="B58" s="19"/>
      <c r="C58" s="137"/>
      <c r="D58" s="78"/>
      <c r="E58" s="109"/>
      <c r="F58" s="110"/>
      <c r="G58" s="110"/>
      <c r="H58" s="24"/>
      <c r="I58" s="74"/>
      <c r="J58" s="17"/>
      <c r="K58" s="15"/>
    </row>
    <row r="59" spans="1:11" ht="15" customHeight="1" thickBot="1">
      <c r="A59" s="27" t="s">
        <v>409</v>
      </c>
      <c r="B59" s="19"/>
      <c r="C59" s="137"/>
      <c r="D59" s="78"/>
      <c r="E59" s="109"/>
      <c r="F59" s="7"/>
      <c r="G59" s="96">
        <f>SUM(E56:E57)</f>
        <v>1014</v>
      </c>
      <c r="H59" s="24"/>
      <c r="I59" s="74"/>
      <c r="J59" s="17"/>
      <c r="K59" s="15"/>
    </row>
    <row r="60" spans="1:11" ht="15" customHeight="1" thickTop="1">
      <c r="A60" s="88"/>
      <c r="B60" s="88"/>
      <c r="C60" s="89"/>
      <c r="D60" s="89"/>
      <c r="E60" s="90"/>
      <c r="F60" s="90"/>
      <c r="G60" s="91"/>
      <c r="H60" s="91"/>
      <c r="I60" s="89"/>
      <c r="J60" s="17"/>
      <c r="K60" s="15"/>
    </row>
    <row r="61" spans="1:11" ht="15" customHeight="1" thickBot="1">
      <c r="A61" s="27"/>
      <c r="B61" s="19"/>
      <c r="C61" s="137"/>
      <c r="D61" s="78"/>
      <c r="E61" s="132">
        <f>+SUM(E17:E59)</f>
        <v>22364.030000000002</v>
      </c>
      <c r="F61" s="142"/>
      <c r="G61" s="132">
        <f>+SUM(G17:G59)</f>
        <v>22364.030000000002</v>
      </c>
      <c r="H61" s="78"/>
      <c r="I61" s="24" t="s">
        <v>568</v>
      </c>
      <c r="J61" s="17"/>
      <c r="K61" s="15"/>
    </row>
    <row r="62" spans="1:11" ht="15" customHeight="1" thickTop="1">
      <c r="A62" s="27"/>
      <c r="B62" s="19"/>
      <c r="C62" s="13"/>
      <c r="D62" s="13"/>
      <c r="E62" s="109"/>
      <c r="F62" s="13"/>
      <c r="H62" s="13"/>
      <c r="I62" s="24"/>
      <c r="J62" s="17"/>
      <c r="K62" s="15"/>
    </row>
    <row r="63" spans="3:11" ht="15" customHeight="1">
      <c r="C63" s="13"/>
      <c r="D63" s="13"/>
      <c r="E63" s="70"/>
      <c r="F63" s="70"/>
      <c r="G63" s="30"/>
      <c r="H63" s="30"/>
      <c r="I63" s="13"/>
      <c r="J63" s="17"/>
      <c r="K63" s="15"/>
    </row>
    <row r="64" spans="1:11" ht="15" customHeight="1">
      <c r="A64" s="89" t="s">
        <v>280</v>
      </c>
      <c r="B64" s="19"/>
      <c r="C64" s="13"/>
      <c r="D64" s="13"/>
      <c r="E64" s="109"/>
      <c r="F64" s="13"/>
      <c r="H64" s="13"/>
      <c r="I64" s="24"/>
      <c r="J64" s="17"/>
      <c r="K64" s="15"/>
    </row>
    <row r="65" spans="1:11" ht="15" customHeight="1">
      <c r="A65" s="27"/>
      <c r="B65" s="19"/>
      <c r="C65" s="13"/>
      <c r="D65" s="13"/>
      <c r="E65" s="109"/>
      <c r="F65" s="13"/>
      <c r="H65" s="13"/>
      <c r="I65" s="24"/>
      <c r="J65" s="17"/>
      <c r="K65" s="15"/>
    </row>
    <row r="66" spans="1:11" ht="15" customHeight="1">
      <c r="A66" s="88" t="s">
        <v>265</v>
      </c>
      <c r="B66" s="19"/>
      <c r="C66" s="13"/>
      <c r="D66" s="13"/>
      <c r="E66" s="109"/>
      <c r="F66" s="13"/>
      <c r="G66" s="110"/>
      <c r="H66" s="13"/>
      <c r="I66" s="24"/>
      <c r="J66" s="17"/>
      <c r="K66" s="15"/>
    </row>
    <row r="67" spans="1:11" ht="15" customHeight="1">
      <c r="A67" s="163" t="s">
        <v>569</v>
      </c>
      <c r="B67" s="4"/>
      <c r="C67" s="21"/>
      <c r="D67" s="4"/>
      <c r="E67" s="49">
        <v>1443.25</v>
      </c>
      <c r="F67" s="13"/>
      <c r="G67" s="110"/>
      <c r="H67" s="13"/>
      <c r="I67" s="162" t="s">
        <v>289</v>
      </c>
      <c r="J67" s="17"/>
      <c r="K67" s="15"/>
    </row>
    <row r="68" spans="1:11" ht="15" customHeight="1">
      <c r="A68" s="19"/>
      <c r="B68" s="19"/>
      <c r="C68" s="13"/>
      <c r="D68" s="13"/>
      <c r="E68" s="109"/>
      <c r="F68" s="13"/>
      <c r="G68" s="110"/>
      <c r="H68" s="13"/>
      <c r="I68" s="24"/>
      <c r="J68" s="17"/>
      <c r="K68" s="15"/>
    </row>
    <row r="69" spans="1:11" ht="15" customHeight="1" thickBot="1">
      <c r="A69" s="27" t="s">
        <v>270</v>
      </c>
      <c r="B69" s="19"/>
      <c r="C69" s="13"/>
      <c r="D69" s="13"/>
      <c r="E69" s="109"/>
      <c r="F69" s="13"/>
      <c r="G69" s="96">
        <f>SUM(E67)</f>
        <v>1443.25</v>
      </c>
      <c r="H69" s="13"/>
      <c r="I69" s="24"/>
      <c r="J69" s="17"/>
      <c r="K69" s="15"/>
    </row>
    <row r="70" spans="1:11" ht="15" customHeight="1" thickTop="1">
      <c r="A70" s="27"/>
      <c r="B70" s="19"/>
      <c r="C70" s="13"/>
      <c r="D70" s="13"/>
      <c r="E70" s="109"/>
      <c r="F70" s="13"/>
      <c r="H70" s="13"/>
      <c r="I70" s="24"/>
      <c r="J70" s="17"/>
      <c r="K70" s="15"/>
    </row>
    <row r="71" spans="1:11" ht="15" customHeight="1" thickBot="1">
      <c r="A71" s="27"/>
      <c r="B71" s="19"/>
      <c r="C71" s="13"/>
      <c r="D71" s="13"/>
      <c r="E71" s="147">
        <f>+SUM(E67:E70)</f>
        <v>1443.25</v>
      </c>
      <c r="F71" s="13"/>
      <c r="G71" s="147">
        <f>+SUM(G67:G70)</f>
        <v>1443.25</v>
      </c>
      <c r="H71" s="13"/>
      <c r="I71" s="24" t="s">
        <v>570</v>
      </c>
      <c r="J71" s="17"/>
      <c r="K71" s="15"/>
    </row>
    <row r="72" spans="3:11" ht="15" customHeight="1" thickTop="1">
      <c r="C72" s="13"/>
      <c r="D72" s="13"/>
      <c r="E72" s="70"/>
      <c r="F72" s="70"/>
      <c r="G72" s="30"/>
      <c r="H72" s="30"/>
      <c r="I72" s="13"/>
      <c r="J72" s="17"/>
      <c r="K72" s="15"/>
    </row>
    <row r="73" spans="3:11" ht="15" customHeight="1">
      <c r="C73" s="13"/>
      <c r="D73" s="13"/>
      <c r="E73" s="70"/>
      <c r="F73" s="70"/>
      <c r="G73" s="30"/>
      <c r="H73" s="30"/>
      <c r="I73" s="13"/>
      <c r="J73" s="17"/>
      <c r="K73" s="15"/>
    </row>
    <row r="74" spans="1:11" ht="15" customHeight="1">
      <c r="A74" s="24" t="s">
        <v>571</v>
      </c>
      <c r="B74" s="19"/>
      <c r="C74" s="13"/>
      <c r="D74" s="13"/>
      <c r="E74" s="109"/>
      <c r="F74" s="13"/>
      <c r="G74" s="30"/>
      <c r="H74" s="30"/>
      <c r="I74" s="13"/>
      <c r="J74" s="17"/>
      <c r="K74" s="15"/>
    </row>
    <row r="75" spans="3:11" ht="15" customHeight="1">
      <c r="C75" s="13"/>
      <c r="D75" s="13"/>
      <c r="E75" s="70"/>
      <c r="F75" s="70"/>
      <c r="G75" s="30"/>
      <c r="H75" s="30"/>
      <c r="I75" s="13"/>
      <c r="J75" s="17"/>
      <c r="K75" s="15"/>
    </row>
    <row r="76" spans="3:11" ht="15" customHeight="1">
      <c r="C76" s="13"/>
      <c r="D76" s="13"/>
      <c r="E76" s="70"/>
      <c r="F76" s="70"/>
      <c r="G76" s="30"/>
      <c r="H76" s="30"/>
      <c r="I76" s="13"/>
      <c r="J76" s="17"/>
      <c r="K76" s="15"/>
    </row>
    <row r="77" spans="1:21" s="95" customFormat="1" ht="15" customHeight="1">
      <c r="A77" s="88" t="s">
        <v>17</v>
      </c>
      <c r="B77" s="88"/>
      <c r="C77" s="89"/>
      <c r="D77" s="89"/>
      <c r="E77" s="90"/>
      <c r="F77" s="90"/>
      <c r="G77" s="91"/>
      <c r="H77" s="91"/>
      <c r="I77" s="89"/>
      <c r="J77" s="92"/>
      <c r="K77" s="93"/>
      <c r="L77" s="94"/>
      <c r="M77" s="94"/>
      <c r="S77" s="94"/>
      <c r="U77" s="94"/>
    </row>
    <row r="78" spans="1:11" ht="15" customHeight="1">
      <c r="A78" s="4" t="s">
        <v>83</v>
      </c>
      <c r="B78" s="4"/>
      <c r="C78" s="3"/>
      <c r="D78" s="159"/>
      <c r="E78" s="50">
        <v>979.07</v>
      </c>
      <c r="F78" s="50"/>
      <c r="G78" s="57">
        <f>E78</f>
        <v>979.07</v>
      </c>
      <c r="H78" s="1"/>
      <c r="I78" s="39"/>
      <c r="J78" s="2"/>
      <c r="K78" s="35"/>
    </row>
    <row r="79" spans="1:11" ht="15" customHeight="1">
      <c r="A79" s="159" t="s">
        <v>540</v>
      </c>
      <c r="B79" s="4"/>
      <c r="C79" s="3"/>
      <c r="D79" s="159"/>
      <c r="E79" s="50">
        <v>2270.7</v>
      </c>
      <c r="F79" s="50"/>
      <c r="G79" s="57"/>
      <c r="H79" s="1"/>
      <c r="I79" s="39"/>
      <c r="J79" s="2"/>
      <c r="K79" s="35"/>
    </row>
    <row r="80" spans="1:11" ht="15" customHeight="1">
      <c r="A80" s="159" t="s">
        <v>606</v>
      </c>
      <c r="B80" s="4"/>
      <c r="C80" s="3"/>
      <c r="D80" s="160" t="s">
        <v>13</v>
      </c>
      <c r="E80" s="57">
        <v>124.32</v>
      </c>
      <c r="F80" s="57"/>
      <c r="G80" s="57">
        <f>SUM(E79:E80)</f>
        <v>2395.02</v>
      </c>
      <c r="H80" s="32"/>
      <c r="I80" s="39" t="s">
        <v>607</v>
      </c>
      <c r="J80" s="2"/>
      <c r="K80" s="35"/>
    </row>
    <row r="81" spans="1:11" ht="15" customHeight="1">
      <c r="A81" s="4" t="s">
        <v>98</v>
      </c>
      <c r="B81" s="4"/>
      <c r="C81" s="3"/>
      <c r="D81" s="159"/>
      <c r="E81" s="50">
        <v>1946.68</v>
      </c>
      <c r="F81" s="50"/>
      <c r="G81" s="57">
        <f>E81</f>
        <v>1946.68</v>
      </c>
      <c r="H81" s="1"/>
      <c r="I81" s="14"/>
      <c r="J81" s="34"/>
      <c r="K81" s="35"/>
    </row>
    <row r="82" spans="1:11" ht="15" customHeight="1">
      <c r="A82" s="159" t="s">
        <v>441</v>
      </c>
      <c r="B82" s="4"/>
      <c r="C82" s="3"/>
      <c r="D82" s="159" t="s">
        <v>13</v>
      </c>
      <c r="E82" s="50">
        <v>193.93</v>
      </c>
      <c r="F82" s="50"/>
      <c r="G82" s="57">
        <f>E82</f>
        <v>193.93</v>
      </c>
      <c r="H82" s="1"/>
      <c r="I82" s="198"/>
      <c r="J82" s="34"/>
      <c r="K82" s="35"/>
    </row>
    <row r="83" spans="1:18" ht="15" customHeight="1">
      <c r="A83" s="4" t="s">
        <v>14</v>
      </c>
      <c r="B83" s="4"/>
      <c r="C83" s="3"/>
      <c r="D83" s="160"/>
      <c r="E83" s="57">
        <v>1476.17</v>
      </c>
      <c r="F83" s="57"/>
      <c r="G83" s="50"/>
      <c r="H83" s="32"/>
      <c r="I83" s="31"/>
      <c r="J83" s="34"/>
      <c r="K83" s="35"/>
      <c r="M83" s="16"/>
      <c r="O83" s="7"/>
      <c r="P83" s="6"/>
      <c r="Q83" s="14"/>
      <c r="R83" s="15"/>
    </row>
    <row r="84" spans="1:18" ht="15" customHeight="1">
      <c r="A84" s="159" t="s">
        <v>572</v>
      </c>
      <c r="B84" s="4"/>
      <c r="C84" s="3"/>
      <c r="D84" s="160"/>
      <c r="E84" s="57">
        <v>0</v>
      </c>
      <c r="F84" s="57"/>
      <c r="G84" s="57">
        <f>SUM(E83:E84)</f>
        <v>1476.17</v>
      </c>
      <c r="H84" s="32"/>
      <c r="I84" s="39" t="s">
        <v>149</v>
      </c>
      <c r="J84" s="34"/>
      <c r="K84" s="108"/>
      <c r="M84" s="16"/>
      <c r="O84" s="7"/>
      <c r="P84" s="6"/>
      <c r="Q84" s="14"/>
      <c r="R84" s="15"/>
    </row>
    <row r="85" spans="1:18" ht="15" customHeight="1">
      <c r="A85" s="159" t="s">
        <v>385</v>
      </c>
      <c r="B85" s="4"/>
      <c r="C85" s="3"/>
      <c r="D85" s="159"/>
      <c r="E85" s="50">
        <v>1368.91</v>
      </c>
      <c r="F85" s="50"/>
      <c r="G85" s="57"/>
      <c r="H85" s="1"/>
      <c r="I85" s="39"/>
      <c r="J85" s="34"/>
      <c r="K85" s="108"/>
      <c r="M85" s="16"/>
      <c r="O85" s="7"/>
      <c r="P85" s="6"/>
      <c r="Q85" s="14"/>
      <c r="R85" s="15"/>
    </row>
    <row r="86" spans="1:18" ht="15" customHeight="1">
      <c r="A86" s="159" t="s">
        <v>413</v>
      </c>
      <c r="B86" s="4"/>
      <c r="C86" s="3"/>
      <c r="D86" s="159"/>
      <c r="E86" s="50">
        <v>48.03</v>
      </c>
      <c r="F86" s="50"/>
      <c r="G86" s="57">
        <f>SUM(E85:E86)</f>
        <v>1416.94</v>
      </c>
      <c r="H86" s="1"/>
      <c r="I86" s="39" t="s">
        <v>391</v>
      </c>
      <c r="J86" s="34"/>
      <c r="K86" s="108"/>
      <c r="M86" s="16"/>
      <c r="O86" s="7"/>
      <c r="P86" s="6"/>
      <c r="Q86" s="14"/>
      <c r="R86" s="15"/>
    </row>
    <row r="87" spans="1:18" ht="15" customHeight="1">
      <c r="A87" s="163" t="s">
        <v>203</v>
      </c>
      <c r="B87" s="4"/>
      <c r="C87" s="3"/>
      <c r="D87" s="161"/>
      <c r="E87" s="57">
        <v>1074.04</v>
      </c>
      <c r="F87" s="57"/>
      <c r="G87" s="57">
        <f>E87</f>
        <v>1074.04</v>
      </c>
      <c r="I87" s="115"/>
      <c r="J87" s="34"/>
      <c r="K87" s="35"/>
      <c r="M87" s="16"/>
      <c r="O87" s="7"/>
      <c r="P87" s="6"/>
      <c r="Q87" s="14"/>
      <c r="R87" s="15"/>
    </row>
    <row r="88" spans="1:11" ht="15" customHeight="1">
      <c r="A88" s="4"/>
      <c r="B88" s="5"/>
      <c r="C88" s="3"/>
      <c r="D88" s="4"/>
      <c r="E88" s="54"/>
      <c r="F88" s="54"/>
      <c r="G88" s="57"/>
      <c r="H88" s="1"/>
      <c r="I88" s="4"/>
      <c r="J88" s="34"/>
      <c r="K88" s="35"/>
    </row>
    <row r="89" spans="1:9" ht="15.75" thickBot="1">
      <c r="A89" s="47" t="s">
        <v>148</v>
      </c>
      <c r="B89" s="5"/>
      <c r="C89" s="3"/>
      <c r="D89" s="4"/>
      <c r="E89" s="55">
        <f>SUM(E78:E88)</f>
        <v>9481.850000000002</v>
      </c>
      <c r="F89" s="54"/>
      <c r="G89" s="55">
        <f>SUM(G78:G88)</f>
        <v>9481.850000000002</v>
      </c>
      <c r="H89" s="1"/>
      <c r="I89" s="4"/>
    </row>
    <row r="90" spans="1:11" ht="15" customHeight="1" thickTop="1">
      <c r="A90" s="47"/>
      <c r="B90" s="5"/>
      <c r="C90" s="3"/>
      <c r="D90" s="4"/>
      <c r="E90" s="54"/>
      <c r="F90" s="54"/>
      <c r="G90" s="54"/>
      <c r="H90" s="1"/>
      <c r="I90" s="4"/>
      <c r="J90" s="34"/>
      <c r="K90" s="35"/>
    </row>
    <row r="91" spans="1:11" ht="15" customHeight="1">
      <c r="A91" s="47"/>
      <c r="B91" s="5"/>
      <c r="C91" s="3"/>
      <c r="D91" s="4"/>
      <c r="E91" s="54"/>
      <c r="F91" s="54"/>
      <c r="G91" s="54"/>
      <c r="H91" s="1"/>
      <c r="I91" s="4"/>
      <c r="J91" s="34"/>
      <c r="K91" s="35"/>
    </row>
    <row r="92" spans="1:11" ht="15" customHeight="1">
      <c r="A92" s="127" t="s">
        <v>312</v>
      </c>
      <c r="B92" s="11"/>
      <c r="C92" s="8"/>
      <c r="D92" s="8"/>
      <c r="J92" s="34"/>
      <c r="K92" s="35"/>
    </row>
    <row r="93" spans="1:11" ht="15" customHeight="1">
      <c r="A93" s="178" t="s">
        <v>608</v>
      </c>
      <c r="B93" s="11"/>
      <c r="C93" s="8"/>
      <c r="D93" s="203" t="s">
        <v>13</v>
      </c>
      <c r="E93" s="86">
        <v>374</v>
      </c>
      <c r="F93" s="86"/>
      <c r="G93" s="86"/>
      <c r="H93" s="1"/>
      <c r="I93" s="159" t="s">
        <v>609</v>
      </c>
      <c r="J93" s="34"/>
      <c r="K93" s="35"/>
    </row>
    <row r="94" spans="1:11" ht="15" customHeight="1">
      <c r="A94" s="178" t="s">
        <v>608</v>
      </c>
      <c r="B94" s="11"/>
      <c r="C94" s="8"/>
      <c r="D94" s="203" t="s">
        <v>13</v>
      </c>
      <c r="E94" s="65">
        <v>2485.4</v>
      </c>
      <c r="F94" s="86"/>
      <c r="G94" s="86"/>
      <c r="H94" s="1"/>
      <c r="I94" s="159" t="s">
        <v>610</v>
      </c>
      <c r="J94" s="34"/>
      <c r="K94" s="35"/>
    </row>
    <row r="95" spans="1:11" ht="15" customHeight="1">
      <c r="A95" s="11"/>
      <c r="B95" s="11"/>
      <c r="C95" s="8"/>
      <c r="D95" s="8"/>
      <c r="E95" s="86"/>
      <c r="F95" s="86"/>
      <c r="G95" s="86"/>
      <c r="H95" s="1"/>
      <c r="I95" s="39"/>
      <c r="J95" s="34"/>
      <c r="K95" s="35"/>
    </row>
    <row r="96" spans="1:11" ht="15" customHeight="1" thickBot="1">
      <c r="A96" s="47" t="s">
        <v>623</v>
      </c>
      <c r="B96" s="11"/>
      <c r="C96" s="8"/>
      <c r="D96" s="8"/>
      <c r="E96" s="86"/>
      <c r="F96" s="86"/>
      <c r="G96" s="45">
        <f>SUM(E93:E94)</f>
        <v>2859.4</v>
      </c>
      <c r="H96" s="1"/>
      <c r="I96" s="39"/>
      <c r="J96" s="34"/>
      <c r="K96" s="35"/>
    </row>
    <row r="97" spans="1:11" ht="15" customHeight="1" thickTop="1">
      <c r="A97" s="47"/>
      <c r="B97" s="47"/>
      <c r="C97" s="8"/>
      <c r="D97" s="8"/>
      <c r="E97" s="23"/>
      <c r="F97" s="60"/>
      <c r="G97" s="60"/>
      <c r="H97" s="40"/>
      <c r="I97" s="4"/>
      <c r="J97" s="34"/>
      <c r="K97" s="35"/>
    </row>
    <row r="98" spans="1:11" ht="15" customHeight="1">
      <c r="A98" s="48" t="s">
        <v>106</v>
      </c>
      <c r="B98" s="4"/>
      <c r="C98" s="4"/>
      <c r="D98" s="4"/>
      <c r="E98" s="50"/>
      <c r="F98" s="50"/>
      <c r="G98" s="86"/>
      <c r="H98" s="1"/>
      <c r="I98" s="4"/>
      <c r="J98" s="34"/>
      <c r="K98" s="35"/>
    </row>
    <row r="99" spans="1:11" ht="15" customHeight="1">
      <c r="A99" s="159" t="s">
        <v>611</v>
      </c>
      <c r="B99" s="4"/>
      <c r="C99" s="4"/>
      <c r="D99" s="159" t="s">
        <v>13</v>
      </c>
      <c r="E99" s="49">
        <v>6</v>
      </c>
      <c r="F99" s="50"/>
      <c r="G99" s="86"/>
      <c r="H99" s="1"/>
      <c r="I99" s="159" t="s">
        <v>612</v>
      </c>
      <c r="J99" s="34"/>
      <c r="K99" s="35"/>
    </row>
    <row r="100" spans="1:11" ht="15" customHeight="1">
      <c r="A100" s="48"/>
      <c r="B100" s="48"/>
      <c r="C100" s="8"/>
      <c r="D100" s="8"/>
      <c r="E100" s="56"/>
      <c r="F100" s="56"/>
      <c r="G100" s="40"/>
      <c r="H100" s="40"/>
      <c r="I100" s="4"/>
      <c r="J100" s="34"/>
      <c r="K100" s="35"/>
    </row>
    <row r="101" spans="1:11" ht="15" customHeight="1" thickBot="1">
      <c r="A101" s="47" t="s">
        <v>419</v>
      </c>
      <c r="B101" s="47"/>
      <c r="C101" s="8"/>
      <c r="D101" s="8"/>
      <c r="E101" s="23"/>
      <c r="F101" s="60"/>
      <c r="G101" s="64">
        <f>SUM(E99:E99)</f>
        <v>6</v>
      </c>
      <c r="H101" s="40"/>
      <c r="I101" s="4"/>
      <c r="J101" s="34"/>
      <c r="K101" s="35"/>
    </row>
    <row r="102" spans="1:11" ht="15" customHeight="1" thickTop="1">
      <c r="A102" s="47"/>
      <c r="B102" s="47"/>
      <c r="C102" s="8"/>
      <c r="D102" s="8"/>
      <c r="E102" s="23"/>
      <c r="F102" s="60"/>
      <c r="G102" s="60"/>
      <c r="H102" s="40"/>
      <c r="I102" s="4"/>
      <c r="J102" s="34"/>
      <c r="K102" s="35"/>
    </row>
    <row r="103" spans="1:11" ht="15" customHeight="1">
      <c r="A103" s="48" t="s">
        <v>573</v>
      </c>
      <c r="B103" s="4"/>
      <c r="C103" s="4"/>
      <c r="D103" s="4"/>
      <c r="E103" s="50"/>
      <c r="F103" s="50"/>
      <c r="G103" s="86"/>
      <c r="H103" s="1"/>
      <c r="I103" s="4"/>
      <c r="J103" s="34"/>
      <c r="K103" s="35"/>
    </row>
    <row r="104" spans="1:11" ht="15" customHeight="1">
      <c r="A104" s="159" t="s">
        <v>574</v>
      </c>
      <c r="B104" s="4"/>
      <c r="C104" s="4"/>
      <c r="D104" s="159"/>
      <c r="E104" s="49">
        <v>1117.29</v>
      </c>
      <c r="F104" s="50"/>
      <c r="G104" s="86"/>
      <c r="H104" s="1"/>
      <c r="I104" s="159" t="s">
        <v>575</v>
      </c>
      <c r="J104" s="34"/>
      <c r="K104" s="35"/>
    </row>
    <row r="105" spans="1:11" ht="15" customHeight="1">
      <c r="A105" s="48"/>
      <c r="B105" s="48"/>
      <c r="C105" s="8"/>
      <c r="D105" s="8"/>
      <c r="E105" s="56"/>
      <c r="F105" s="56"/>
      <c r="G105" s="40"/>
      <c r="H105" s="40"/>
      <c r="I105" s="4"/>
      <c r="J105" s="34"/>
      <c r="K105" s="35"/>
    </row>
    <row r="106" spans="1:11" ht="15" customHeight="1" thickBot="1">
      <c r="A106" s="47" t="s">
        <v>576</v>
      </c>
      <c r="B106" s="47"/>
      <c r="C106" s="8"/>
      <c r="D106" s="8"/>
      <c r="E106" s="23"/>
      <c r="F106" s="60"/>
      <c r="G106" s="64">
        <f>SUM(E104:E104)</f>
        <v>1117.29</v>
      </c>
      <c r="H106" s="40"/>
      <c r="I106" s="4"/>
      <c r="J106" s="34"/>
      <c r="K106" s="35"/>
    </row>
    <row r="107" spans="1:11" ht="15" customHeight="1" thickTop="1">
      <c r="A107" s="47"/>
      <c r="B107" s="47"/>
      <c r="C107" s="8"/>
      <c r="D107" s="8"/>
      <c r="E107" s="23"/>
      <c r="F107" s="60"/>
      <c r="G107" s="60"/>
      <c r="H107" s="40"/>
      <c r="I107" s="4"/>
      <c r="J107" s="34"/>
      <c r="K107" s="35"/>
    </row>
    <row r="108" spans="1:11" ht="15" customHeight="1">
      <c r="A108" s="48" t="s">
        <v>212</v>
      </c>
      <c r="B108" s="4"/>
      <c r="C108" s="4"/>
      <c r="D108" s="4"/>
      <c r="E108" s="50"/>
      <c r="F108" s="50"/>
      <c r="G108" s="86"/>
      <c r="H108" s="1"/>
      <c r="I108" s="4"/>
      <c r="J108" s="34"/>
      <c r="K108" s="35"/>
    </row>
    <row r="109" spans="1:11" ht="15" customHeight="1">
      <c r="A109" s="159" t="s">
        <v>240</v>
      </c>
      <c r="B109" s="4"/>
      <c r="C109" s="4"/>
      <c r="D109" s="159"/>
      <c r="E109" s="49">
        <v>500</v>
      </c>
      <c r="F109" s="50"/>
      <c r="G109" s="86"/>
      <c r="H109" s="1"/>
      <c r="I109" s="159" t="s">
        <v>234</v>
      </c>
      <c r="J109" s="34"/>
      <c r="K109" s="35"/>
    </row>
    <row r="110" spans="1:11" ht="15" customHeight="1">
      <c r="A110" s="48"/>
      <c r="B110" s="48"/>
      <c r="C110" s="8"/>
      <c r="D110" s="8"/>
      <c r="E110" s="56"/>
      <c r="F110" s="56"/>
      <c r="G110" s="40"/>
      <c r="H110" s="40"/>
      <c r="I110" s="4"/>
      <c r="J110" s="34"/>
      <c r="K110" s="35"/>
    </row>
    <row r="111" spans="1:11" ht="15" customHeight="1" thickBot="1">
      <c r="A111" s="47" t="s">
        <v>216</v>
      </c>
      <c r="B111" s="47"/>
      <c r="C111" s="8"/>
      <c r="D111" s="8"/>
      <c r="E111" s="23"/>
      <c r="F111" s="60"/>
      <c r="G111" s="64">
        <f>SUM(E109:E109)</f>
        <v>500</v>
      </c>
      <c r="H111" s="40"/>
      <c r="I111" s="4"/>
      <c r="J111" s="34"/>
      <c r="K111" s="35"/>
    </row>
    <row r="112" spans="1:11" ht="15" customHeight="1" thickTop="1">
      <c r="A112" s="47"/>
      <c r="B112" s="47"/>
      <c r="C112" s="8"/>
      <c r="D112" s="8"/>
      <c r="E112" s="23"/>
      <c r="F112" s="60"/>
      <c r="G112" s="60"/>
      <c r="H112" s="40"/>
      <c r="I112" s="4"/>
      <c r="J112" s="34"/>
      <c r="K112" s="35"/>
    </row>
    <row r="113" spans="1:11" ht="15" customHeight="1">
      <c r="A113" s="127" t="s">
        <v>138</v>
      </c>
      <c r="B113" s="11"/>
      <c r="C113" s="8"/>
      <c r="D113" s="8"/>
      <c r="J113" s="34"/>
      <c r="K113" s="35"/>
    </row>
    <row r="114" spans="1:11" ht="15" customHeight="1">
      <c r="A114" s="178" t="s">
        <v>577</v>
      </c>
      <c r="B114" s="11"/>
      <c r="C114" s="8"/>
      <c r="D114" s="8"/>
      <c r="E114" s="86">
        <v>334.76</v>
      </c>
      <c r="F114" s="86"/>
      <c r="G114" s="86"/>
      <c r="H114" s="1"/>
      <c r="I114" s="4" t="s">
        <v>37</v>
      </c>
      <c r="J114" s="34"/>
      <c r="K114" s="35"/>
    </row>
    <row r="115" spans="1:11" ht="15" customHeight="1">
      <c r="A115" s="178" t="s">
        <v>578</v>
      </c>
      <c r="B115" s="11"/>
      <c r="C115" s="8"/>
      <c r="D115" s="8"/>
      <c r="E115" s="65">
        <v>189.49</v>
      </c>
      <c r="F115" s="86"/>
      <c r="G115" s="86"/>
      <c r="H115" s="1"/>
      <c r="I115" s="159" t="s">
        <v>37</v>
      </c>
      <c r="J115" s="34"/>
      <c r="K115" s="35"/>
    </row>
    <row r="116" spans="1:11" ht="15" customHeight="1">
      <c r="A116" s="11"/>
      <c r="B116" s="11"/>
      <c r="C116" s="8"/>
      <c r="D116" s="8"/>
      <c r="E116" s="86"/>
      <c r="F116" s="86"/>
      <c r="G116" s="86"/>
      <c r="H116" s="1"/>
      <c r="I116" s="39"/>
      <c r="J116" s="34"/>
      <c r="K116" s="35"/>
    </row>
    <row r="117" spans="1:11" ht="15" customHeight="1" thickBot="1">
      <c r="A117" s="47" t="s">
        <v>38</v>
      </c>
      <c r="B117" s="11"/>
      <c r="C117" s="8"/>
      <c r="D117" s="8"/>
      <c r="E117" s="86"/>
      <c r="F117" s="86"/>
      <c r="G117" s="45">
        <f>SUM(E114:E115)</f>
        <v>524.25</v>
      </c>
      <c r="H117" s="1"/>
      <c r="I117" s="39"/>
      <c r="J117" s="34"/>
      <c r="K117" s="35"/>
    </row>
    <row r="118" spans="1:11" ht="15" customHeight="1" thickTop="1">
      <c r="A118" s="47"/>
      <c r="B118" s="11"/>
      <c r="C118" s="8"/>
      <c r="D118" s="8"/>
      <c r="E118" s="86"/>
      <c r="F118" s="86"/>
      <c r="G118" s="25"/>
      <c r="H118" s="1"/>
      <c r="I118" s="39"/>
      <c r="J118" s="4"/>
      <c r="K118" s="37"/>
    </row>
    <row r="119" spans="1:11" ht="15" customHeight="1">
      <c r="A119" s="48" t="s">
        <v>140</v>
      </c>
      <c r="B119" s="4"/>
      <c r="C119" s="4"/>
      <c r="D119" s="4"/>
      <c r="E119" s="51"/>
      <c r="F119" s="51"/>
      <c r="G119" s="1"/>
      <c r="H119" s="1"/>
      <c r="I119" s="4"/>
      <c r="J119" s="4"/>
      <c r="K119" s="37"/>
    </row>
    <row r="120" spans="1:11" ht="15" customHeight="1">
      <c r="A120" s="159" t="s">
        <v>579</v>
      </c>
      <c r="B120" s="4"/>
      <c r="C120" s="4"/>
      <c r="D120" s="4"/>
      <c r="E120" s="50">
        <v>5.9</v>
      </c>
      <c r="F120" s="50"/>
      <c r="G120" s="57"/>
      <c r="H120" s="1"/>
      <c r="I120" s="4" t="s">
        <v>141</v>
      </c>
      <c r="J120" s="4"/>
      <c r="K120" s="37"/>
    </row>
    <row r="121" spans="1:11" ht="15" customHeight="1">
      <c r="A121" s="159" t="s">
        <v>580</v>
      </c>
      <c r="B121" s="4"/>
      <c r="C121" s="4"/>
      <c r="D121" s="4"/>
      <c r="E121" s="49">
        <v>10.87</v>
      </c>
      <c r="F121" s="50"/>
      <c r="G121" s="57"/>
      <c r="H121" s="1"/>
      <c r="I121" s="4" t="s">
        <v>142</v>
      </c>
      <c r="J121" s="4"/>
      <c r="K121" s="37"/>
    </row>
    <row r="122" spans="1:11" ht="15" customHeight="1">
      <c r="A122" s="4"/>
      <c r="B122" s="4"/>
      <c r="C122" s="4"/>
      <c r="D122" s="4"/>
      <c r="E122" s="50"/>
      <c r="F122" s="50"/>
      <c r="G122" s="57"/>
      <c r="H122" s="1"/>
      <c r="I122" s="4"/>
      <c r="J122" s="4"/>
      <c r="K122" s="37"/>
    </row>
    <row r="123" spans="1:11" ht="15" customHeight="1" thickBot="1">
      <c r="A123" s="47" t="s">
        <v>143</v>
      </c>
      <c r="B123" s="4"/>
      <c r="C123" s="4"/>
      <c r="D123" s="4"/>
      <c r="E123" s="50"/>
      <c r="F123" s="50"/>
      <c r="G123" s="68">
        <f>SUM(E120:E121)</f>
        <v>16.77</v>
      </c>
      <c r="H123" s="1"/>
      <c r="I123" s="4"/>
      <c r="J123" s="38"/>
      <c r="K123" s="37"/>
    </row>
    <row r="124" spans="1:11" ht="15" customHeight="1" thickTop="1">
      <c r="A124" s="47"/>
      <c r="B124" s="4"/>
      <c r="C124" s="4"/>
      <c r="D124" s="4"/>
      <c r="E124" s="50"/>
      <c r="F124" s="50"/>
      <c r="G124" s="86"/>
      <c r="H124" s="1"/>
      <c r="I124" s="4"/>
      <c r="J124" s="38"/>
      <c r="K124" s="37"/>
    </row>
    <row r="125" spans="1:9" ht="15" customHeight="1">
      <c r="A125" s="48" t="s">
        <v>94</v>
      </c>
      <c r="B125" s="47"/>
      <c r="C125" s="4"/>
      <c r="D125" s="4"/>
      <c r="E125" s="23"/>
      <c r="F125" s="86"/>
      <c r="G125" s="86"/>
      <c r="H125" s="1"/>
      <c r="I125" s="4"/>
    </row>
    <row r="126" spans="1:9" ht="15" customHeight="1">
      <c r="A126" s="162" t="s">
        <v>581</v>
      </c>
      <c r="B126" s="4"/>
      <c r="C126" s="3"/>
      <c r="D126" s="21"/>
      <c r="E126" s="54">
        <v>46.05</v>
      </c>
      <c r="F126" s="53"/>
      <c r="I126" s="162" t="s">
        <v>617</v>
      </c>
    </row>
    <row r="127" spans="1:9" ht="15" customHeight="1">
      <c r="A127" s="162" t="s">
        <v>613</v>
      </c>
      <c r="B127" s="4"/>
      <c r="C127" s="3"/>
      <c r="D127" s="165" t="s">
        <v>13</v>
      </c>
      <c r="E127" s="54">
        <v>90.81</v>
      </c>
      <c r="F127" s="53"/>
      <c r="I127" s="162" t="s">
        <v>614</v>
      </c>
    </row>
    <row r="128" spans="1:9" ht="15" customHeight="1">
      <c r="A128" s="162" t="s">
        <v>615</v>
      </c>
      <c r="B128" s="4"/>
      <c r="C128" s="3"/>
      <c r="D128" s="165" t="s">
        <v>13</v>
      </c>
      <c r="E128" s="49">
        <v>471.35</v>
      </c>
      <c r="F128" s="53"/>
      <c r="I128" s="162" t="s">
        <v>616</v>
      </c>
    </row>
    <row r="129" spans="1:9" ht="15" customHeight="1">
      <c r="A129" s="4"/>
      <c r="B129" s="4"/>
      <c r="C129" s="3"/>
      <c r="D129" s="3"/>
      <c r="E129" s="53"/>
      <c r="F129" s="53"/>
      <c r="I129" s="13"/>
    </row>
    <row r="130" spans="1:9" ht="15" customHeight="1" thickBot="1">
      <c r="A130" s="47" t="s">
        <v>130</v>
      </c>
      <c r="B130" s="47"/>
      <c r="C130" s="4"/>
      <c r="D130" s="4"/>
      <c r="E130" s="23"/>
      <c r="F130" s="60"/>
      <c r="G130" s="64">
        <f>SUM(E126:E128)</f>
        <v>608.21</v>
      </c>
      <c r="H130" s="25"/>
      <c r="I130" s="4"/>
    </row>
    <row r="131" spans="1:9" ht="15" customHeight="1" thickTop="1">
      <c r="A131" s="47"/>
      <c r="B131" s="47"/>
      <c r="C131" s="4"/>
      <c r="D131" s="4"/>
      <c r="E131" s="23"/>
      <c r="F131" s="60"/>
      <c r="G131" s="60"/>
      <c r="H131" s="25"/>
      <c r="I131" s="4"/>
    </row>
    <row r="132" spans="1:9" ht="15" customHeight="1">
      <c r="A132" s="48" t="s">
        <v>95</v>
      </c>
      <c r="B132" s="5"/>
      <c r="C132" s="4"/>
      <c r="D132" s="4"/>
      <c r="E132" s="56"/>
      <c r="F132" s="56"/>
      <c r="G132" s="25"/>
      <c r="H132" s="25"/>
      <c r="I132" s="4"/>
    </row>
    <row r="133" spans="1:9" ht="15" customHeight="1">
      <c r="A133" s="4" t="s">
        <v>176</v>
      </c>
      <c r="B133" s="4"/>
      <c r="C133" s="3"/>
      <c r="D133" s="4"/>
      <c r="E133" s="49">
        <v>4022.76</v>
      </c>
      <c r="F133" s="51"/>
      <c r="G133" s="1"/>
      <c r="H133" s="1"/>
      <c r="I133" s="4" t="s">
        <v>64</v>
      </c>
    </row>
    <row r="134" spans="1:10" ht="15" customHeight="1">
      <c r="A134" s="4"/>
      <c r="B134" s="4"/>
      <c r="C134" s="4"/>
      <c r="D134" s="4"/>
      <c r="E134" s="50"/>
      <c r="F134" s="51"/>
      <c r="G134" s="1"/>
      <c r="H134" s="1"/>
      <c r="I134" s="4"/>
      <c r="J134" s="26"/>
    </row>
    <row r="135" spans="1:9" ht="15" customHeight="1" thickBot="1">
      <c r="A135" s="47" t="s">
        <v>137</v>
      </c>
      <c r="B135" s="5"/>
      <c r="C135" s="4"/>
      <c r="D135" s="4"/>
      <c r="E135" s="56"/>
      <c r="F135" s="56"/>
      <c r="G135" s="96">
        <f>SUM(E133:E133)</f>
        <v>4022.76</v>
      </c>
      <c r="H135" s="1"/>
      <c r="I135" s="4"/>
    </row>
    <row r="136" spans="1:9" ht="15" customHeight="1" thickTop="1">
      <c r="A136" s="47"/>
      <c r="B136" s="5"/>
      <c r="C136" s="4"/>
      <c r="D136" s="4"/>
      <c r="E136" s="56"/>
      <c r="F136" s="56"/>
      <c r="H136" s="1"/>
      <c r="I136" s="4"/>
    </row>
    <row r="137" spans="1:6" ht="15" customHeight="1">
      <c r="A137" s="48" t="s">
        <v>96</v>
      </c>
      <c r="B137" s="48"/>
      <c r="C137" s="4"/>
      <c r="D137" s="4"/>
      <c r="E137" s="59"/>
      <c r="F137" s="59"/>
    </row>
    <row r="138" spans="1:9" ht="15" customHeight="1">
      <c r="A138" s="159" t="s">
        <v>582</v>
      </c>
      <c r="B138" s="4"/>
      <c r="C138" s="4"/>
      <c r="D138" s="4"/>
      <c r="E138" s="86">
        <v>45.43</v>
      </c>
      <c r="F138" s="57"/>
      <c r="I138" s="168" t="s">
        <v>73</v>
      </c>
    </row>
    <row r="139" spans="1:9" ht="15" customHeight="1">
      <c r="A139" s="159" t="s">
        <v>583</v>
      </c>
      <c r="B139" s="4"/>
      <c r="C139" s="4"/>
      <c r="D139" s="4"/>
      <c r="E139" s="86">
        <v>37.03</v>
      </c>
      <c r="F139" s="57"/>
      <c r="I139" s="168" t="s">
        <v>374</v>
      </c>
    </row>
    <row r="140" spans="1:9" ht="15" customHeight="1">
      <c r="A140" s="159" t="s">
        <v>584</v>
      </c>
      <c r="B140" s="4"/>
      <c r="C140" s="4"/>
      <c r="D140" s="4"/>
      <c r="E140" s="86">
        <v>17.25</v>
      </c>
      <c r="F140" s="57"/>
      <c r="I140" s="168" t="s">
        <v>587</v>
      </c>
    </row>
    <row r="141" spans="1:9" ht="15" customHeight="1">
      <c r="A141" s="159" t="s">
        <v>585</v>
      </c>
      <c r="B141" s="4"/>
      <c r="C141" s="4"/>
      <c r="D141" s="4"/>
      <c r="E141" s="86">
        <v>91.93</v>
      </c>
      <c r="F141" s="57"/>
      <c r="I141" s="168" t="s">
        <v>586</v>
      </c>
    </row>
    <row r="142" spans="1:9" ht="15" customHeight="1">
      <c r="A142" s="159" t="s">
        <v>588</v>
      </c>
      <c r="B142" s="4"/>
      <c r="C142" s="4"/>
      <c r="D142" s="4"/>
      <c r="E142" s="65">
        <v>7.59</v>
      </c>
      <c r="F142" s="57"/>
      <c r="I142" s="168" t="s">
        <v>164</v>
      </c>
    </row>
    <row r="143" spans="1:9" ht="15" customHeight="1">
      <c r="A143" s="4"/>
      <c r="B143" s="4"/>
      <c r="C143" s="4"/>
      <c r="D143" s="4"/>
      <c r="E143" s="57"/>
      <c r="F143" s="57"/>
      <c r="G143" s="1"/>
      <c r="H143" s="1"/>
      <c r="I143" s="33"/>
    </row>
    <row r="144" spans="1:11" ht="15" customHeight="1" thickBot="1">
      <c r="A144" s="47" t="s">
        <v>131</v>
      </c>
      <c r="B144" s="47"/>
      <c r="C144" s="4"/>
      <c r="D144" s="4"/>
      <c r="E144" s="23"/>
      <c r="F144" s="86"/>
      <c r="G144" s="68">
        <f>SUM(E138:E142)</f>
        <v>199.23000000000002</v>
      </c>
      <c r="H144" s="1"/>
      <c r="I144" s="33"/>
      <c r="J144" s="34"/>
      <c r="K144" s="33"/>
    </row>
    <row r="145" spans="1:11" ht="15" customHeight="1" thickTop="1">
      <c r="A145" s="47"/>
      <c r="B145" s="47"/>
      <c r="C145" s="4"/>
      <c r="D145" s="4"/>
      <c r="E145" s="23"/>
      <c r="F145" s="86"/>
      <c r="G145" s="86"/>
      <c r="H145" s="1"/>
      <c r="I145" s="33"/>
      <c r="J145" s="34"/>
      <c r="K145" s="33"/>
    </row>
    <row r="146" spans="1:11" ht="15" customHeight="1">
      <c r="A146" s="48" t="s">
        <v>100</v>
      </c>
      <c r="B146" s="47"/>
      <c r="C146" s="4"/>
      <c r="D146" s="4"/>
      <c r="E146" s="23"/>
      <c r="F146" s="86"/>
      <c r="G146" s="86"/>
      <c r="H146" s="1"/>
      <c r="I146" s="33"/>
      <c r="J146" s="34"/>
      <c r="K146" s="41"/>
    </row>
    <row r="147" spans="1:11" ht="15" customHeight="1">
      <c r="A147" s="159" t="s">
        <v>589</v>
      </c>
      <c r="B147" s="4"/>
      <c r="C147" s="3"/>
      <c r="D147" s="4"/>
      <c r="E147" s="99">
        <v>56.14</v>
      </c>
      <c r="F147" s="86"/>
      <c r="G147" s="86"/>
      <c r="H147" s="1"/>
      <c r="I147" s="167" t="s">
        <v>590</v>
      </c>
      <c r="J147" s="34"/>
      <c r="K147" s="41"/>
    </row>
    <row r="148" spans="1:11" ht="15" customHeight="1">
      <c r="A148" s="4"/>
      <c r="B148" s="47"/>
      <c r="C148" s="3"/>
      <c r="D148" s="4"/>
      <c r="E148" s="98"/>
      <c r="F148" s="86"/>
      <c r="G148" s="86"/>
      <c r="H148" s="1"/>
      <c r="I148" s="33"/>
      <c r="J148" s="34"/>
      <c r="K148" s="41"/>
    </row>
    <row r="149" spans="1:11" ht="15" customHeight="1" thickBot="1">
      <c r="A149" s="47" t="s">
        <v>154</v>
      </c>
      <c r="B149" s="47"/>
      <c r="C149" s="3"/>
      <c r="D149" s="4"/>
      <c r="E149" s="98"/>
      <c r="F149" s="86"/>
      <c r="G149" s="68">
        <f>SUM(E147:E147)</f>
        <v>56.14</v>
      </c>
      <c r="H149" s="1"/>
      <c r="I149" s="33"/>
      <c r="J149" s="34"/>
      <c r="K149" s="41"/>
    </row>
    <row r="150" spans="1:11" ht="15" customHeight="1" thickTop="1">
      <c r="A150" s="47"/>
      <c r="B150" s="47"/>
      <c r="C150" s="3"/>
      <c r="D150" s="4"/>
      <c r="E150" s="98"/>
      <c r="F150" s="86"/>
      <c r="G150" s="86"/>
      <c r="H150" s="1"/>
      <c r="I150" s="33"/>
      <c r="J150" s="34"/>
      <c r="K150" s="41"/>
    </row>
    <row r="151" spans="1:11" ht="15" customHeight="1">
      <c r="A151" s="48" t="s">
        <v>206</v>
      </c>
      <c r="B151" s="47"/>
      <c r="C151" s="4"/>
      <c r="D151" s="4"/>
      <c r="E151" s="23"/>
      <c r="F151" s="86"/>
      <c r="G151" s="86"/>
      <c r="H151" s="1"/>
      <c r="I151" s="33"/>
      <c r="J151" s="34"/>
      <c r="K151" s="41"/>
    </row>
    <row r="152" spans="1:11" ht="15" customHeight="1">
      <c r="A152" s="159" t="s">
        <v>591</v>
      </c>
      <c r="B152" s="4"/>
      <c r="C152" s="3"/>
      <c r="D152" s="4"/>
      <c r="E152" s="99">
        <v>5532.34</v>
      </c>
      <c r="F152" s="86"/>
      <c r="G152" s="86"/>
      <c r="H152" s="1"/>
      <c r="I152" s="167" t="s">
        <v>592</v>
      </c>
      <c r="J152" s="34"/>
      <c r="K152" s="41"/>
    </row>
    <row r="153" spans="1:11" ht="15" customHeight="1">
      <c r="A153" s="4"/>
      <c r="B153" s="47"/>
      <c r="C153" s="3"/>
      <c r="D153" s="4"/>
      <c r="E153" s="98"/>
      <c r="F153" s="86"/>
      <c r="G153" s="86"/>
      <c r="H153" s="1"/>
      <c r="I153" s="33"/>
      <c r="J153" s="34"/>
      <c r="K153" s="41"/>
    </row>
    <row r="154" spans="1:11" ht="15" customHeight="1" thickBot="1">
      <c r="A154" s="47" t="s">
        <v>478</v>
      </c>
      <c r="B154" s="47"/>
      <c r="C154" s="3"/>
      <c r="D154" s="4"/>
      <c r="E154" s="98"/>
      <c r="F154" s="86"/>
      <c r="G154" s="68">
        <f>SUM(E152:E152)</f>
        <v>5532.34</v>
      </c>
      <c r="H154" s="1"/>
      <c r="I154" s="33"/>
      <c r="J154" s="34"/>
      <c r="K154" s="41"/>
    </row>
    <row r="155" spans="1:11" ht="15" customHeight="1" thickTop="1">
      <c r="A155" s="47"/>
      <c r="B155" s="47"/>
      <c r="C155" s="4"/>
      <c r="D155" s="4"/>
      <c r="E155" s="23"/>
      <c r="F155" s="86"/>
      <c r="G155" s="86"/>
      <c r="H155" s="1"/>
      <c r="I155" s="33"/>
      <c r="J155" s="34"/>
      <c r="K155" s="41"/>
    </row>
    <row r="156" spans="1:11" ht="15" customHeight="1">
      <c r="A156" s="48" t="s">
        <v>158</v>
      </c>
      <c r="B156" s="4"/>
      <c r="C156" s="4"/>
      <c r="D156" s="4"/>
      <c r="E156" s="51"/>
      <c r="F156" s="51"/>
      <c r="G156" s="1"/>
      <c r="H156" s="1"/>
      <c r="I156" s="4"/>
      <c r="J156" s="11"/>
      <c r="K156" s="33"/>
    </row>
    <row r="157" spans="1:11" ht="15" customHeight="1">
      <c r="A157" s="159" t="s">
        <v>593</v>
      </c>
      <c r="B157" s="4"/>
      <c r="C157" s="4"/>
      <c r="D157" s="4"/>
      <c r="E157" s="50">
        <v>30.16</v>
      </c>
      <c r="F157" s="51"/>
      <c r="G157" s="1"/>
      <c r="H157" s="1"/>
      <c r="I157" s="159" t="s">
        <v>594</v>
      </c>
      <c r="J157" s="11"/>
      <c r="K157" s="33"/>
    </row>
    <row r="158" spans="1:11" ht="15" customHeight="1">
      <c r="A158" s="159" t="s">
        <v>488</v>
      </c>
      <c r="B158" s="4"/>
      <c r="C158" s="4"/>
      <c r="D158" s="4"/>
      <c r="E158" s="54">
        <v>32.61</v>
      </c>
      <c r="F158" s="51"/>
      <c r="G158" s="1"/>
      <c r="H158" s="1"/>
      <c r="I158" s="159" t="s">
        <v>464</v>
      </c>
      <c r="J158" s="11"/>
      <c r="K158" s="33"/>
    </row>
    <row r="159" spans="1:11" ht="15" customHeight="1">
      <c r="A159" s="159" t="s">
        <v>410</v>
      </c>
      <c r="B159" s="4"/>
      <c r="C159" s="4"/>
      <c r="D159" s="4"/>
      <c r="E159" s="54">
        <v>11.26</v>
      </c>
      <c r="F159" s="51"/>
      <c r="G159" s="1"/>
      <c r="H159" s="1"/>
      <c r="I159" s="159" t="s">
        <v>411</v>
      </c>
      <c r="J159" s="11"/>
      <c r="K159" s="33"/>
    </row>
    <row r="160" spans="1:11" ht="15" customHeight="1">
      <c r="A160" s="159" t="s">
        <v>618</v>
      </c>
      <c r="B160" s="4"/>
      <c r="C160" s="4"/>
      <c r="D160" s="159" t="s">
        <v>13</v>
      </c>
      <c r="E160" s="54">
        <v>364.09</v>
      </c>
      <c r="F160" s="51"/>
      <c r="G160" s="1"/>
      <c r="H160" s="1"/>
      <c r="I160" s="159" t="s">
        <v>619</v>
      </c>
      <c r="J160" s="11"/>
      <c r="K160" s="33"/>
    </row>
    <row r="161" spans="1:11" ht="15" customHeight="1">
      <c r="A161" s="159" t="s">
        <v>39</v>
      </c>
      <c r="B161" s="4"/>
      <c r="C161" s="4"/>
      <c r="D161" s="4"/>
      <c r="E161" s="49">
        <v>0.25</v>
      </c>
      <c r="F161" s="51"/>
      <c r="G161" s="1"/>
      <c r="H161" s="1"/>
      <c r="I161" s="159" t="s">
        <v>39</v>
      </c>
      <c r="J161" s="11"/>
      <c r="K161" s="33"/>
    </row>
    <row r="162" spans="1:11" ht="15" customHeight="1">
      <c r="A162" s="4"/>
      <c r="B162" s="4"/>
      <c r="C162" s="4"/>
      <c r="D162" s="4"/>
      <c r="E162" s="51"/>
      <c r="F162" s="51"/>
      <c r="G162" s="1"/>
      <c r="H162" s="1"/>
      <c r="I162" s="4"/>
      <c r="J162" s="11"/>
      <c r="K162" s="33"/>
    </row>
    <row r="163" spans="1:11" ht="15" customHeight="1" thickBot="1">
      <c r="A163" s="47" t="s">
        <v>159</v>
      </c>
      <c r="B163" s="5"/>
      <c r="C163" s="4"/>
      <c r="D163" s="4"/>
      <c r="E163" s="52"/>
      <c r="F163" s="52"/>
      <c r="G163" s="44">
        <f>SUM(E157:E161)</f>
        <v>438.37</v>
      </c>
      <c r="H163" s="32"/>
      <c r="I163" s="4"/>
      <c r="J163" s="11"/>
      <c r="K163" s="33"/>
    </row>
    <row r="164" spans="1:11" ht="15" customHeight="1" thickTop="1">
      <c r="A164" s="47"/>
      <c r="B164" s="5"/>
      <c r="C164" s="4"/>
      <c r="D164" s="4"/>
      <c r="E164" s="52"/>
      <c r="F164" s="52"/>
      <c r="G164" s="28"/>
      <c r="H164" s="32"/>
      <c r="I164" s="4"/>
      <c r="J164" s="11"/>
      <c r="K164" s="33"/>
    </row>
    <row r="165" spans="1:11" ht="15" customHeight="1">
      <c r="A165" s="48" t="s">
        <v>222</v>
      </c>
      <c r="B165" s="5"/>
      <c r="C165" s="4"/>
      <c r="D165" s="4"/>
      <c r="E165" s="52"/>
      <c r="F165" s="52"/>
      <c r="G165" s="28"/>
      <c r="H165" s="32"/>
      <c r="I165" s="4"/>
      <c r="J165" s="11"/>
      <c r="K165" s="33"/>
    </row>
    <row r="166" spans="1:11" ht="15" customHeight="1">
      <c r="A166" s="4" t="s">
        <v>43</v>
      </c>
      <c r="B166" s="4"/>
      <c r="C166" s="114" t="s">
        <v>89</v>
      </c>
      <c r="D166" s="159"/>
      <c r="E166" s="99">
        <v>327.9</v>
      </c>
      <c r="F166" s="52"/>
      <c r="G166" s="28"/>
      <c r="H166" s="32"/>
      <c r="I166" s="159" t="s">
        <v>223</v>
      </c>
      <c r="J166" s="11"/>
      <c r="K166" s="33"/>
    </row>
    <row r="167" spans="1:11" ht="15" customHeight="1">
      <c r="A167" s="47"/>
      <c r="B167" s="5"/>
      <c r="C167" s="4"/>
      <c r="D167" s="4"/>
      <c r="E167" s="52"/>
      <c r="F167" s="52"/>
      <c r="G167" s="28"/>
      <c r="H167" s="32"/>
      <c r="I167" s="4"/>
      <c r="J167" s="11"/>
      <c r="K167" s="33"/>
    </row>
    <row r="168" spans="1:11" ht="15" customHeight="1" thickBot="1">
      <c r="A168" s="47" t="s">
        <v>227</v>
      </c>
      <c r="B168" s="5"/>
      <c r="C168" s="4"/>
      <c r="D168" s="4"/>
      <c r="E168" s="52"/>
      <c r="F168" s="52"/>
      <c r="G168" s="44">
        <f>SUM(E166:E166)</f>
        <v>327.9</v>
      </c>
      <c r="H168" s="32"/>
      <c r="I168" s="4"/>
      <c r="J168" s="11"/>
      <c r="K168" s="33"/>
    </row>
    <row r="169" spans="1:11" ht="15" customHeight="1" thickTop="1">
      <c r="A169" s="47"/>
      <c r="B169" s="5"/>
      <c r="C169" s="4"/>
      <c r="D169" s="4"/>
      <c r="E169" s="52"/>
      <c r="F169" s="52"/>
      <c r="G169" s="28"/>
      <c r="H169" s="32"/>
      <c r="I169" s="4"/>
      <c r="J169" s="11"/>
      <c r="K169" s="33"/>
    </row>
    <row r="170" spans="1:11" ht="15" customHeight="1">
      <c r="A170" s="48" t="s">
        <v>7</v>
      </c>
      <c r="B170" s="5"/>
      <c r="C170" s="4"/>
      <c r="D170" s="4"/>
      <c r="E170" s="52"/>
      <c r="F170" s="52"/>
      <c r="G170" s="28"/>
      <c r="H170" s="32"/>
      <c r="I170" s="4"/>
      <c r="J170" s="11"/>
      <c r="K170" s="33"/>
    </row>
    <row r="171" spans="1:11" ht="15" customHeight="1">
      <c r="A171" s="4" t="s">
        <v>43</v>
      </c>
      <c r="B171" s="4"/>
      <c r="C171" s="114" t="s">
        <v>89</v>
      </c>
      <c r="D171" s="159" t="s">
        <v>13</v>
      </c>
      <c r="E171" s="98">
        <v>1653.12</v>
      </c>
      <c r="F171" s="52"/>
      <c r="G171" s="28"/>
      <c r="H171" s="32"/>
      <c r="I171" s="4" t="s">
        <v>151</v>
      </c>
      <c r="J171" s="11"/>
      <c r="K171" s="33"/>
    </row>
    <row r="172" spans="1:11" ht="15" customHeight="1">
      <c r="A172" s="4" t="s">
        <v>44</v>
      </c>
      <c r="B172" s="4"/>
      <c r="C172" s="114"/>
      <c r="D172" s="159" t="s">
        <v>13</v>
      </c>
      <c r="E172" s="99">
        <v>1602.3</v>
      </c>
      <c r="F172" s="52"/>
      <c r="G172" s="28"/>
      <c r="H172" s="32"/>
      <c r="I172" s="4" t="s">
        <v>152</v>
      </c>
      <c r="J172" s="11"/>
      <c r="K172" s="33"/>
    </row>
    <row r="173" spans="1:11" ht="15" customHeight="1">
      <c r="A173" s="47"/>
      <c r="B173" s="5"/>
      <c r="C173" s="4"/>
      <c r="D173" s="4"/>
      <c r="E173" s="52"/>
      <c r="F173" s="52"/>
      <c r="G173" s="28"/>
      <c r="H173" s="32"/>
      <c r="I173" s="4"/>
      <c r="J173" s="11"/>
      <c r="K173" s="33"/>
    </row>
    <row r="174" spans="1:11" ht="15" customHeight="1" thickBot="1">
      <c r="A174" s="47" t="s">
        <v>45</v>
      </c>
      <c r="B174" s="5"/>
      <c r="C174" s="4"/>
      <c r="D174" s="4"/>
      <c r="E174" s="52"/>
      <c r="F174" s="52"/>
      <c r="G174" s="44">
        <f>SUM(E171:E172)</f>
        <v>3255.42</v>
      </c>
      <c r="H174" s="32"/>
      <c r="I174" s="4"/>
      <c r="J174" s="11"/>
      <c r="K174" s="9"/>
    </row>
    <row r="175" spans="1:10" ht="15" customHeight="1" thickTop="1">
      <c r="A175" s="47"/>
      <c r="B175" s="5"/>
      <c r="C175" s="4"/>
      <c r="D175" s="4"/>
      <c r="E175" s="52"/>
      <c r="F175" s="52"/>
      <c r="G175" s="28"/>
      <c r="H175" s="32"/>
      <c r="I175" s="4"/>
      <c r="J175" s="4"/>
    </row>
    <row r="176" spans="1:10" ht="17.25" customHeight="1">
      <c r="A176" s="48" t="s">
        <v>408</v>
      </c>
      <c r="B176" s="5"/>
      <c r="C176" s="4"/>
      <c r="D176" s="4"/>
      <c r="E176" s="52"/>
      <c r="F176" s="52"/>
      <c r="G176" s="28"/>
      <c r="H176" s="32"/>
      <c r="I176" s="4"/>
      <c r="J176" s="4"/>
    </row>
    <row r="177" spans="1:10" ht="17.25" customHeight="1">
      <c r="A177" s="4" t="s">
        <v>43</v>
      </c>
      <c r="B177" s="4"/>
      <c r="C177" s="114" t="s">
        <v>89</v>
      </c>
      <c r="D177" s="159"/>
      <c r="E177" s="98">
        <v>709.65</v>
      </c>
      <c r="F177" s="52"/>
      <c r="G177" s="28"/>
      <c r="H177" s="32"/>
      <c r="I177" s="4" t="s">
        <v>151</v>
      </c>
      <c r="J177" s="4"/>
    </row>
    <row r="178" spans="1:10" ht="17.25" customHeight="1">
      <c r="A178" s="4" t="s">
        <v>44</v>
      </c>
      <c r="B178" s="4"/>
      <c r="C178" s="114"/>
      <c r="D178" s="159"/>
      <c r="E178" s="99">
        <v>304.35</v>
      </c>
      <c r="F178" s="52"/>
      <c r="G178" s="28"/>
      <c r="H178" s="32"/>
      <c r="I178" s="4" t="s">
        <v>152</v>
      </c>
      <c r="J178" s="4"/>
    </row>
    <row r="179" spans="1:10" ht="17.25" customHeight="1">
      <c r="A179" s="47"/>
      <c r="B179" s="5"/>
      <c r="C179" s="4"/>
      <c r="D179" s="4"/>
      <c r="E179" s="52"/>
      <c r="F179" s="52"/>
      <c r="G179" s="28"/>
      <c r="H179" s="32"/>
      <c r="I179" s="4"/>
      <c r="J179" s="4"/>
    </row>
    <row r="180" spans="1:10" ht="17.25" customHeight="1" thickBot="1">
      <c r="A180" s="47" t="s">
        <v>409</v>
      </c>
      <c r="B180" s="5"/>
      <c r="C180" s="4"/>
      <c r="D180" s="4"/>
      <c r="E180" s="52"/>
      <c r="F180" s="52"/>
      <c r="G180" s="44">
        <f>SUM(E177:E178)</f>
        <v>1014</v>
      </c>
      <c r="H180" s="32"/>
      <c r="I180" s="4"/>
      <c r="J180" s="4"/>
    </row>
    <row r="181" spans="1:10" ht="17.25" customHeight="1" thickTop="1">
      <c r="A181" s="47"/>
      <c r="B181" s="5"/>
      <c r="C181" s="4"/>
      <c r="D181" s="4"/>
      <c r="E181" s="52"/>
      <c r="F181" s="52"/>
      <c r="G181" s="28"/>
      <c r="H181" s="32"/>
      <c r="I181" s="4"/>
      <c r="J181" s="4"/>
    </row>
    <row r="182" spans="1:10" ht="17.25" customHeight="1">
      <c r="A182" s="48" t="s">
        <v>308</v>
      </c>
      <c r="B182" s="5"/>
      <c r="C182" s="4"/>
      <c r="D182" s="4"/>
      <c r="E182" s="52"/>
      <c r="F182" s="52"/>
      <c r="G182" s="28"/>
      <c r="H182" s="32"/>
      <c r="I182" s="4"/>
      <c r="J182" s="4"/>
    </row>
    <row r="183" spans="1:10" ht="17.25" customHeight="1">
      <c r="A183" s="159" t="s">
        <v>219</v>
      </c>
      <c r="B183" s="4"/>
      <c r="C183" s="114" t="s">
        <v>89</v>
      </c>
      <c r="D183" s="159"/>
      <c r="E183" s="99">
        <v>19.5</v>
      </c>
      <c r="F183" s="52"/>
      <c r="G183" s="28"/>
      <c r="H183" s="32"/>
      <c r="I183" s="159" t="s">
        <v>599</v>
      </c>
      <c r="J183" s="4"/>
    </row>
    <row r="184" spans="1:10" ht="17.25" customHeight="1">
      <c r="A184" s="47"/>
      <c r="B184" s="5"/>
      <c r="C184" s="4"/>
      <c r="D184" s="4"/>
      <c r="E184" s="52"/>
      <c r="F184" s="52"/>
      <c r="G184" s="28"/>
      <c r="H184" s="32"/>
      <c r="I184" s="4"/>
      <c r="J184" s="4"/>
    </row>
    <row r="185" spans="1:10" ht="17.25" customHeight="1" thickBot="1">
      <c r="A185" s="47" t="s">
        <v>145</v>
      </c>
      <c r="B185" s="5"/>
      <c r="C185" s="4"/>
      <c r="D185" s="4"/>
      <c r="E185" s="52"/>
      <c r="F185" s="52"/>
      <c r="G185" s="44">
        <f>SUM(E183:E183)</f>
        <v>19.5</v>
      </c>
      <c r="H185" s="32"/>
      <c r="I185" s="4"/>
      <c r="J185" s="4"/>
    </row>
    <row r="186" spans="1:10" ht="17.25" customHeight="1" thickTop="1">
      <c r="A186" s="47"/>
      <c r="B186" s="5"/>
      <c r="C186" s="4"/>
      <c r="D186" s="4"/>
      <c r="E186" s="52"/>
      <c r="F186" s="52"/>
      <c r="G186" s="28"/>
      <c r="H186" s="32"/>
      <c r="I186" s="4"/>
      <c r="J186" s="4"/>
    </row>
    <row r="187" spans="1:10" ht="17.25" customHeight="1">
      <c r="A187" s="48" t="s">
        <v>598</v>
      </c>
      <c r="B187" s="5"/>
      <c r="C187" s="4"/>
      <c r="D187" s="4"/>
      <c r="E187" s="52"/>
      <c r="F187" s="52"/>
      <c r="G187" s="28"/>
      <c r="H187" s="32"/>
      <c r="I187" s="4"/>
      <c r="J187" s="4"/>
    </row>
    <row r="188" spans="1:10" ht="17.25" customHeight="1">
      <c r="A188" s="159" t="s">
        <v>595</v>
      </c>
      <c r="B188" s="4"/>
      <c r="C188" s="114" t="s">
        <v>89</v>
      </c>
      <c r="D188" s="159"/>
      <c r="E188" s="99">
        <v>156</v>
      </c>
      <c r="F188" s="52"/>
      <c r="G188" s="28"/>
      <c r="H188" s="32"/>
      <c r="I188" s="159" t="s">
        <v>596</v>
      </c>
      <c r="J188" s="4"/>
    </row>
    <row r="189" spans="1:10" ht="17.25" customHeight="1">
      <c r="A189" s="47"/>
      <c r="B189" s="5"/>
      <c r="C189" s="4"/>
      <c r="D189" s="4"/>
      <c r="E189" s="52"/>
      <c r="F189" s="52"/>
      <c r="G189" s="28"/>
      <c r="H189" s="32"/>
      <c r="I189" s="4"/>
      <c r="J189" s="4"/>
    </row>
    <row r="190" spans="1:10" ht="17.25" customHeight="1" thickBot="1">
      <c r="A190" s="47" t="s">
        <v>597</v>
      </c>
      <c r="B190" s="5"/>
      <c r="C190" s="4"/>
      <c r="D190" s="4"/>
      <c r="E190" s="52"/>
      <c r="F190" s="52"/>
      <c r="G190" s="44">
        <f>SUM(E188:E188)</f>
        <v>156</v>
      </c>
      <c r="H190" s="32"/>
      <c r="I190" s="4"/>
      <c r="J190" s="4"/>
    </row>
    <row r="191" spans="1:10" ht="17.25" customHeight="1" thickTop="1">
      <c r="A191" s="47"/>
      <c r="B191" s="5"/>
      <c r="C191" s="4"/>
      <c r="D191" s="4"/>
      <c r="E191" s="52"/>
      <c r="F191" s="52"/>
      <c r="G191" s="28"/>
      <c r="H191" s="32"/>
      <c r="I191" s="4"/>
      <c r="J191" s="4"/>
    </row>
    <row r="192" spans="1:10" ht="17.25" customHeight="1">
      <c r="A192" s="48" t="s">
        <v>47</v>
      </c>
      <c r="B192" s="5"/>
      <c r="C192" s="4"/>
      <c r="D192" s="4"/>
      <c r="E192" s="52"/>
      <c r="F192" s="52"/>
      <c r="G192" s="28"/>
      <c r="H192" s="32"/>
      <c r="I192" s="4"/>
      <c r="J192" s="4"/>
    </row>
    <row r="193" spans="1:10" ht="17.25" customHeight="1">
      <c r="A193" s="159" t="s">
        <v>620</v>
      </c>
      <c r="B193" s="4"/>
      <c r="C193" s="114" t="s">
        <v>89</v>
      </c>
      <c r="D193" s="159" t="s">
        <v>13</v>
      </c>
      <c r="E193" s="99">
        <v>359.13</v>
      </c>
      <c r="F193" s="52"/>
      <c r="G193" s="28"/>
      <c r="H193" s="32"/>
      <c r="I193" s="159" t="s">
        <v>621</v>
      </c>
      <c r="J193" s="4"/>
    </row>
    <row r="194" spans="1:10" ht="17.25" customHeight="1">
      <c r="A194" s="47"/>
      <c r="B194" s="5"/>
      <c r="C194" s="4"/>
      <c r="D194" s="4"/>
      <c r="E194" s="52"/>
      <c r="F194" s="52"/>
      <c r="G194" s="28"/>
      <c r="H194" s="32"/>
      <c r="I194" s="4"/>
      <c r="J194" s="4"/>
    </row>
    <row r="195" spans="1:10" ht="17.25" customHeight="1" thickBot="1">
      <c r="A195" s="47" t="s">
        <v>268</v>
      </c>
      <c r="B195" s="5"/>
      <c r="C195" s="4"/>
      <c r="D195" s="4"/>
      <c r="E195" s="52"/>
      <c r="F195" s="52"/>
      <c r="G195" s="44">
        <f>SUM(E193:E193)</f>
        <v>359.13</v>
      </c>
      <c r="H195" s="32"/>
      <c r="I195" s="4"/>
      <c r="J195" s="4"/>
    </row>
    <row r="196" spans="1:10" ht="17.25" customHeight="1" thickTop="1">
      <c r="A196" s="47"/>
      <c r="B196" s="5"/>
      <c r="C196" s="4"/>
      <c r="D196" s="4"/>
      <c r="E196" s="52"/>
      <c r="F196" s="52"/>
      <c r="G196" s="28"/>
      <c r="H196" s="32"/>
      <c r="I196" s="4"/>
      <c r="J196" s="4"/>
    </row>
    <row r="197" spans="1:10" ht="15" customHeight="1">
      <c r="A197" s="48" t="s">
        <v>102</v>
      </c>
      <c r="B197" s="5"/>
      <c r="C197" s="13"/>
      <c r="D197" s="13"/>
      <c r="E197" s="23"/>
      <c r="F197" s="23"/>
      <c r="G197" s="23"/>
      <c r="H197" s="23"/>
      <c r="I197" s="23"/>
      <c r="J197" s="4"/>
    </row>
    <row r="198" spans="1:13" ht="15" customHeight="1">
      <c r="A198" s="159" t="s">
        <v>600</v>
      </c>
      <c r="B198" s="4"/>
      <c r="C198" s="3"/>
      <c r="D198" s="162"/>
      <c r="E198" s="63">
        <v>437.59</v>
      </c>
      <c r="F198" s="60"/>
      <c r="G198" s="25"/>
      <c r="H198" s="25"/>
      <c r="I198" s="162" t="s">
        <v>412</v>
      </c>
      <c r="J198" s="4"/>
      <c r="K198" s="9"/>
      <c r="M198" s="23"/>
    </row>
    <row r="199" spans="1:13" ht="15" customHeight="1">
      <c r="A199" s="48"/>
      <c r="B199" s="5"/>
      <c r="C199" s="13"/>
      <c r="D199" s="13"/>
      <c r="E199" s="60"/>
      <c r="F199" s="60"/>
      <c r="G199" s="25"/>
      <c r="H199" s="25"/>
      <c r="I199" s="13"/>
      <c r="J199" s="4"/>
      <c r="K199" s="9"/>
      <c r="M199" s="23"/>
    </row>
    <row r="200" spans="1:13" ht="15" customHeight="1" thickBot="1">
      <c r="A200" s="47" t="s">
        <v>156</v>
      </c>
      <c r="B200" s="5"/>
      <c r="C200" s="13"/>
      <c r="D200" s="13"/>
      <c r="E200" s="60"/>
      <c r="F200" s="60"/>
      <c r="G200" s="45">
        <f>SUM(E198:E198)</f>
        <v>437.59</v>
      </c>
      <c r="H200" s="25"/>
      <c r="I200" s="13"/>
      <c r="J200" s="4"/>
      <c r="K200" s="9"/>
      <c r="M200" s="23"/>
    </row>
    <row r="201" spans="1:13" ht="15" customHeight="1" thickTop="1">
      <c r="A201" s="47"/>
      <c r="B201" s="5"/>
      <c r="C201" s="13"/>
      <c r="D201" s="13"/>
      <c r="E201" s="60"/>
      <c r="F201" s="60"/>
      <c r="G201" s="25"/>
      <c r="H201" s="25"/>
      <c r="I201" s="13"/>
      <c r="J201" s="4"/>
      <c r="K201" s="9"/>
      <c r="M201" s="23"/>
    </row>
    <row r="202" spans="1:13" ht="1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4"/>
      <c r="K202" s="9"/>
      <c r="M202" s="23"/>
    </row>
    <row r="203" spans="1:13" ht="15" customHeight="1" thickBot="1">
      <c r="A203" s="27"/>
      <c r="B203" s="13"/>
      <c r="C203" s="13"/>
      <c r="D203" s="13"/>
      <c r="E203" s="148">
        <f>SUM(E89:E201)</f>
        <v>30932.149999999998</v>
      </c>
      <c r="F203" s="149"/>
      <c r="G203" s="148">
        <f>SUM(G89:G201)</f>
        <v>30932.15</v>
      </c>
      <c r="H203" s="1"/>
      <c r="I203" s="39" t="s">
        <v>310</v>
      </c>
      <c r="J203" s="4"/>
      <c r="K203" s="9"/>
      <c r="M203" s="23"/>
    </row>
    <row r="204" spans="3:13" ht="15" customHeight="1" thickTop="1">
      <c r="C204" s="13"/>
      <c r="D204" s="13"/>
      <c r="E204" s="54"/>
      <c r="F204" s="54"/>
      <c r="I204" s="24" t="s">
        <v>601</v>
      </c>
      <c r="J204" s="4"/>
      <c r="K204" s="9"/>
      <c r="M204" s="23"/>
    </row>
    <row r="205" spans="1:13" ht="15" customHeight="1">
      <c r="A205" s="16"/>
      <c r="B205" s="16"/>
      <c r="C205" s="13"/>
      <c r="D205" s="13"/>
      <c r="E205" s="54"/>
      <c r="F205" s="54"/>
      <c r="G205" s="20"/>
      <c r="I205" s="14"/>
      <c r="J205" s="4"/>
      <c r="K205" s="9"/>
      <c r="M205" s="23"/>
    </row>
    <row r="206" spans="1:13" ht="15" customHeight="1" thickBot="1">
      <c r="A206" s="16"/>
      <c r="B206" s="16"/>
      <c r="C206" s="13"/>
      <c r="D206" s="13"/>
      <c r="E206" s="147">
        <f>+E61+E203</f>
        <v>53296.18</v>
      </c>
      <c r="F206" s="101"/>
      <c r="G206" s="147">
        <f>+G61+G203</f>
        <v>53296.18000000001</v>
      </c>
      <c r="H206" s="142"/>
      <c r="I206" s="31" t="s">
        <v>602</v>
      </c>
      <c r="J206" s="4"/>
      <c r="K206" s="9"/>
      <c r="M206" s="23"/>
    </row>
    <row r="207" spans="1:13" ht="15" customHeight="1" thickTop="1">
      <c r="A207" s="16"/>
      <c r="B207" s="16"/>
      <c r="C207" s="13"/>
      <c r="D207" s="13"/>
      <c r="E207" s="54"/>
      <c r="F207" s="54"/>
      <c r="G207" s="20"/>
      <c r="I207" s="14"/>
      <c r="J207" s="4"/>
      <c r="K207" s="9"/>
      <c r="M207" s="23"/>
    </row>
    <row r="208" spans="1:12" ht="15" customHeight="1">
      <c r="A208" s="127" t="s">
        <v>280</v>
      </c>
      <c r="B208" s="11"/>
      <c r="C208" s="8"/>
      <c r="D208" s="8"/>
      <c r="E208" s="86"/>
      <c r="F208" s="86"/>
      <c r="G208" s="86"/>
      <c r="H208" s="1"/>
      <c r="I208" s="39"/>
      <c r="J208" s="34"/>
      <c r="K208" s="9"/>
      <c r="L208" s="29"/>
    </row>
    <row r="209" spans="1:12" ht="15" customHeight="1">
      <c r="A209" s="11"/>
      <c r="B209" s="11"/>
      <c r="C209" s="8"/>
      <c r="D209" s="8"/>
      <c r="E209" s="86"/>
      <c r="F209" s="86"/>
      <c r="G209" s="86"/>
      <c r="H209" s="1"/>
      <c r="I209" s="39"/>
      <c r="J209" s="34"/>
      <c r="K209" s="9"/>
      <c r="L209" s="29"/>
    </row>
    <row r="210" spans="1:12" ht="15" customHeight="1">
      <c r="A210" s="48" t="s">
        <v>265</v>
      </c>
      <c r="B210" s="5"/>
      <c r="C210" s="13"/>
      <c r="D210" s="13"/>
      <c r="E210" s="23"/>
      <c r="F210" s="23"/>
      <c r="G210" s="23"/>
      <c r="H210" s="23"/>
      <c r="I210" s="23"/>
      <c r="J210" s="34"/>
      <c r="K210" s="9"/>
      <c r="L210" s="29"/>
    </row>
    <row r="211" spans="1:12" ht="15" customHeight="1">
      <c r="A211" s="159" t="s">
        <v>603</v>
      </c>
      <c r="B211" s="4"/>
      <c r="C211" s="3"/>
      <c r="D211" s="162"/>
      <c r="E211" s="63">
        <v>1441.43</v>
      </c>
      <c r="F211" s="60"/>
      <c r="G211" s="25"/>
      <c r="H211" s="25"/>
      <c r="I211" s="162" t="s">
        <v>309</v>
      </c>
      <c r="J211" s="34"/>
      <c r="K211" s="9"/>
      <c r="L211" s="29"/>
    </row>
    <row r="212" spans="1:12" ht="15" customHeight="1">
      <c r="A212" s="48"/>
      <c r="B212" s="5"/>
      <c r="C212" s="13"/>
      <c r="D212" s="13"/>
      <c r="E212" s="60"/>
      <c r="F212" s="60"/>
      <c r="G212" s="25"/>
      <c r="H212" s="25"/>
      <c r="I212" s="13"/>
      <c r="J212" s="34"/>
      <c r="K212" s="9"/>
      <c r="L212" s="29"/>
    </row>
    <row r="213" spans="1:12" ht="15" customHeight="1" thickBot="1">
      <c r="A213" s="47" t="s">
        <v>270</v>
      </c>
      <c r="B213" s="5"/>
      <c r="C213" s="13"/>
      <c r="D213" s="13"/>
      <c r="E213" s="60"/>
      <c r="F213" s="60"/>
      <c r="G213" s="45">
        <f>SUM(E211)</f>
        <v>1441.43</v>
      </c>
      <c r="H213" s="25"/>
      <c r="I213" s="13"/>
      <c r="J213" s="34"/>
      <c r="K213" s="9"/>
      <c r="L213" s="29"/>
    </row>
    <row r="214" spans="1:12" ht="15" customHeight="1" thickTop="1">
      <c r="A214" s="11"/>
      <c r="B214" s="11"/>
      <c r="C214" s="8"/>
      <c r="D214" s="8"/>
      <c r="E214" s="86"/>
      <c r="F214" s="86"/>
      <c r="G214" s="86"/>
      <c r="H214" s="1"/>
      <c r="I214" s="39"/>
      <c r="J214" s="34"/>
      <c r="K214" s="9"/>
      <c r="L214" s="29"/>
    </row>
    <row r="215" spans="1:12" ht="15" customHeight="1">
      <c r="A215" s="47"/>
      <c r="B215" s="5"/>
      <c r="C215" s="13"/>
      <c r="D215" s="13"/>
      <c r="E215" s="60"/>
      <c r="F215" s="60"/>
      <c r="G215" s="25"/>
      <c r="H215" s="25"/>
      <c r="I215" s="13"/>
      <c r="J215" s="34"/>
      <c r="K215" s="9"/>
      <c r="L215" s="29"/>
    </row>
    <row r="216" spans="5:21" ht="15" customHeight="1" thickBot="1">
      <c r="E216" s="147">
        <f>+E71+E211</f>
        <v>2884.6800000000003</v>
      </c>
      <c r="F216" s="13"/>
      <c r="G216" s="147">
        <f>+G71+G213</f>
        <v>2884.6800000000003</v>
      </c>
      <c r="H216" s="13"/>
      <c r="I216" s="24" t="s">
        <v>604</v>
      </c>
      <c r="J216" s="22"/>
      <c r="K216" s="23"/>
      <c r="M216" s="23"/>
      <c r="S216" s="23"/>
      <c r="U216" s="23"/>
    </row>
    <row r="217" spans="1:21" ht="15" customHeight="1" thickTop="1">
      <c r="A217" s="34"/>
      <c r="B217" s="15"/>
      <c r="C217" s="22"/>
      <c r="D217" s="22"/>
      <c r="E217" s="23"/>
      <c r="F217" s="23"/>
      <c r="G217" s="23"/>
      <c r="H217" s="23"/>
      <c r="I217" s="23"/>
      <c r="J217" s="22"/>
      <c r="K217" s="23"/>
      <c r="M217" s="23"/>
      <c r="S217" s="23"/>
      <c r="U217" s="23"/>
    </row>
    <row r="218" spans="1:21" ht="15" customHeight="1" thickBot="1">
      <c r="A218" s="163"/>
      <c r="B218" s="15"/>
      <c r="C218" s="22"/>
      <c r="D218" s="22"/>
      <c r="E218" s="186">
        <f>+E206+E216</f>
        <v>56180.86</v>
      </c>
      <c r="F218" s="135"/>
      <c r="G218" s="186">
        <f>+G206+G216</f>
        <v>56180.86000000001</v>
      </c>
      <c r="H218" s="135"/>
      <c r="I218" s="135" t="s">
        <v>605</v>
      </c>
      <c r="J218" s="22"/>
      <c r="K218" s="23"/>
      <c r="M218" s="23"/>
      <c r="S218" s="23"/>
      <c r="U218" s="23"/>
    </row>
    <row r="219" spans="1:21" ht="15" customHeight="1" thickTop="1">
      <c r="A219" s="13"/>
      <c r="B219" s="9"/>
      <c r="C219" s="22"/>
      <c r="D219" s="22"/>
      <c r="E219" s="23"/>
      <c r="F219" s="23"/>
      <c r="G219" s="23"/>
      <c r="H219" s="23"/>
      <c r="I219" s="23"/>
      <c r="J219" s="22"/>
      <c r="K219" s="23"/>
      <c r="M219" s="23"/>
      <c r="S219" s="23"/>
      <c r="U219" s="23"/>
    </row>
    <row r="220" spans="1:12" ht="15" customHeight="1">
      <c r="A220" s="163" t="s">
        <v>622</v>
      </c>
      <c r="B220" s="23"/>
      <c r="C220" s="23"/>
      <c r="D220" s="23"/>
      <c r="E220" s="23"/>
      <c r="F220" s="23"/>
      <c r="G220" s="23"/>
      <c r="H220" s="23"/>
      <c r="I220" s="23"/>
      <c r="J220" s="34"/>
      <c r="K220" s="9"/>
      <c r="L220" s="29"/>
    </row>
    <row r="221" spans="1:12" ht="1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34"/>
      <c r="K221" s="9"/>
      <c r="L221" s="29"/>
    </row>
    <row r="222" spans="1:12" ht="1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34"/>
      <c r="K222" s="9"/>
      <c r="L222" s="29"/>
    </row>
    <row r="223" spans="1:12" ht="1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34"/>
      <c r="K223" s="9"/>
      <c r="L223" s="29"/>
    </row>
    <row r="224" spans="1:12" ht="15" customHeight="1">
      <c r="A224" s="27"/>
      <c r="B224" s="19"/>
      <c r="C224" s="13"/>
      <c r="D224" s="13"/>
      <c r="E224" s="109"/>
      <c r="F224" s="13"/>
      <c r="G224" s="110"/>
      <c r="H224" s="13"/>
      <c r="I224" s="24"/>
      <c r="J224" s="34"/>
      <c r="K224" s="9"/>
      <c r="L224" s="29"/>
    </row>
    <row r="225" spans="1:12" ht="15" customHeight="1">
      <c r="A225" s="27"/>
      <c r="B225" s="13"/>
      <c r="C225" s="13"/>
      <c r="D225" s="13"/>
      <c r="E225" s="54"/>
      <c r="F225" s="53"/>
      <c r="G225" s="25"/>
      <c r="H225" s="25"/>
      <c r="I225" s="12"/>
      <c r="J225" s="34"/>
      <c r="K225" s="9"/>
      <c r="L225" s="29"/>
    </row>
    <row r="226" spans="3:12" ht="15" customHeight="1">
      <c r="C226" s="13"/>
      <c r="D226" s="13"/>
      <c r="E226" s="54"/>
      <c r="F226" s="54"/>
      <c r="I226" s="13"/>
      <c r="J226" s="34"/>
      <c r="K226" s="9"/>
      <c r="L226" s="29"/>
    </row>
    <row r="227" spans="1:12" ht="15" customHeight="1">
      <c r="A227" s="16"/>
      <c r="B227" s="16"/>
      <c r="C227" s="13"/>
      <c r="D227" s="13"/>
      <c r="E227" s="54"/>
      <c r="F227" s="54"/>
      <c r="I227" s="14"/>
      <c r="J227" s="34"/>
      <c r="K227" s="35"/>
      <c r="L227" s="29"/>
    </row>
    <row r="228" spans="5:12" ht="15" customHeight="1">
      <c r="E228" s="61"/>
      <c r="F228" s="61"/>
      <c r="G228" s="20"/>
      <c r="H228" s="20"/>
      <c r="I228" s="24"/>
      <c r="J228" s="34"/>
      <c r="K228" s="35"/>
      <c r="L228" s="29"/>
    </row>
    <row r="229" spans="1:12" ht="15" customHeight="1">
      <c r="A229" s="19"/>
      <c r="B229" s="19"/>
      <c r="E229" s="53"/>
      <c r="F229" s="53"/>
      <c r="I229" s="13"/>
      <c r="J229" s="34"/>
      <c r="K229" s="35"/>
      <c r="L229" s="29"/>
    </row>
    <row r="230" spans="5:12" ht="15" customHeight="1">
      <c r="E230" s="54"/>
      <c r="F230" s="54"/>
      <c r="J230" s="34"/>
      <c r="K230" s="35"/>
      <c r="L230" s="29"/>
    </row>
    <row r="231" spans="1:12" ht="15" customHeight="1">
      <c r="A231" s="16"/>
      <c r="B231" s="16"/>
      <c r="C231" s="13"/>
      <c r="D231" s="13"/>
      <c r="E231" s="54"/>
      <c r="F231" s="54"/>
      <c r="I231" s="13"/>
      <c r="J231" s="34"/>
      <c r="K231" s="35"/>
      <c r="L231" s="29"/>
    </row>
    <row r="232" spans="1:12" ht="15" customHeight="1">
      <c r="A232" s="16"/>
      <c r="B232" s="16"/>
      <c r="C232" s="13"/>
      <c r="D232" s="13"/>
      <c r="E232" s="54"/>
      <c r="F232" s="54"/>
      <c r="I232" s="13"/>
      <c r="J232" s="34"/>
      <c r="K232" s="35"/>
      <c r="L232" s="29"/>
    </row>
    <row r="233" spans="5:12" ht="15" customHeight="1">
      <c r="E233" s="61"/>
      <c r="F233" s="61"/>
      <c r="G233" s="20"/>
      <c r="H233" s="20"/>
      <c r="I233" s="24"/>
      <c r="J233" s="34"/>
      <c r="K233" s="35"/>
      <c r="L233" s="29"/>
    </row>
    <row r="234" spans="10:12" ht="15" customHeight="1">
      <c r="J234" s="34"/>
      <c r="K234" s="35"/>
      <c r="L234" s="29"/>
    </row>
    <row r="235" spans="10:12" ht="15" customHeight="1">
      <c r="J235" s="34"/>
      <c r="K235" s="35"/>
      <c r="L235" s="29"/>
    </row>
    <row r="236" spans="10:12" ht="15" customHeight="1">
      <c r="J236" s="34"/>
      <c r="K236" s="35"/>
      <c r="L236" s="29"/>
    </row>
    <row r="237" spans="10:12" ht="15" customHeight="1">
      <c r="J237" s="34"/>
      <c r="K237" s="35"/>
      <c r="L237" s="29"/>
    </row>
    <row r="238" spans="10:12" ht="15" customHeight="1">
      <c r="J238" s="34"/>
      <c r="K238" s="35"/>
      <c r="L238" s="29"/>
    </row>
    <row r="239" spans="10:12" ht="15" customHeight="1">
      <c r="J239" s="34"/>
      <c r="K239" s="35"/>
      <c r="L239" s="29"/>
    </row>
    <row r="240" spans="10:12" ht="15" customHeight="1">
      <c r="J240" s="34"/>
      <c r="K240" s="35"/>
      <c r="L240" s="29"/>
    </row>
    <row r="241" spans="10:12" ht="15" customHeight="1">
      <c r="J241" s="34"/>
      <c r="K241" s="35"/>
      <c r="L241" s="29"/>
    </row>
    <row r="242" spans="10:12" ht="15" customHeight="1">
      <c r="J242" s="34"/>
      <c r="K242" s="35"/>
      <c r="L242" s="29"/>
    </row>
    <row r="243" spans="10:12" ht="15" customHeight="1">
      <c r="J243" s="34"/>
      <c r="K243" s="35"/>
      <c r="L243" s="29"/>
    </row>
    <row r="244" spans="10:12" ht="15" customHeight="1">
      <c r="J244" s="34"/>
      <c r="K244" s="35"/>
      <c r="L244" s="29"/>
    </row>
    <row r="245" spans="10:12" ht="15" customHeight="1">
      <c r="J245" s="34"/>
      <c r="K245" s="35"/>
      <c r="L245" s="29"/>
    </row>
    <row r="246" spans="10:12" ht="15" customHeight="1">
      <c r="J246" s="34"/>
      <c r="K246" s="35"/>
      <c r="L246" s="29"/>
    </row>
    <row r="247" spans="10:12" ht="15" customHeight="1">
      <c r="J247" s="4"/>
      <c r="K247" s="9"/>
      <c r="L247" s="29"/>
    </row>
    <row r="248" spans="10:12" ht="15" customHeight="1">
      <c r="J248" s="4"/>
      <c r="K248" s="9"/>
      <c r="L248" s="29"/>
    </row>
    <row r="249" spans="10:12" ht="15" customHeight="1">
      <c r="J249" s="4"/>
      <c r="K249" s="9"/>
      <c r="L249" s="29"/>
    </row>
    <row r="250" spans="10:12" ht="15" customHeight="1">
      <c r="J250" s="4"/>
      <c r="K250" s="9"/>
      <c r="L250" s="29"/>
    </row>
    <row r="251" spans="10:12" ht="15" customHeight="1">
      <c r="J251" s="4"/>
      <c r="K251" s="9"/>
      <c r="L251" s="29"/>
    </row>
    <row r="252" spans="10:12" ht="15" customHeight="1">
      <c r="J252" s="4"/>
      <c r="K252" s="9"/>
      <c r="L252" s="29"/>
    </row>
    <row r="253" ht="15" customHeight="1">
      <c r="L253" s="29"/>
    </row>
    <row r="254" spans="10:12" ht="15" customHeight="1" hidden="1">
      <c r="J254" s="14"/>
      <c r="L254" s="29"/>
    </row>
    <row r="255" spans="10:12" ht="15" customHeight="1" hidden="1">
      <c r="J255" s="14"/>
      <c r="L255" s="29"/>
    </row>
    <row r="256" spans="10:12" ht="15" customHeight="1" hidden="1">
      <c r="J256" s="14"/>
      <c r="L256" s="29"/>
    </row>
    <row r="257" spans="10:12" ht="15" customHeight="1" hidden="1">
      <c r="J257" s="14"/>
      <c r="L257" s="29"/>
    </row>
    <row r="258" spans="10:12" ht="15" customHeight="1">
      <c r="J258" s="14"/>
      <c r="L258" s="29"/>
    </row>
    <row r="259" spans="10:12" ht="15" customHeight="1">
      <c r="J259" s="14"/>
      <c r="L259" s="29"/>
    </row>
    <row r="260" spans="10:12" ht="15" customHeight="1">
      <c r="J260" s="14"/>
      <c r="L260" s="29"/>
    </row>
    <row r="261" spans="10:12" ht="15" customHeight="1">
      <c r="J261" s="14"/>
      <c r="L261" s="29"/>
    </row>
    <row r="262" spans="10:12" ht="15" customHeight="1">
      <c r="J262" s="14"/>
      <c r="L262" s="29"/>
    </row>
    <row r="263" spans="10:12" ht="15" customHeight="1">
      <c r="J263" s="14"/>
      <c r="K263" s="22"/>
      <c r="L263" s="29"/>
    </row>
    <row r="264" ht="8.25" customHeight="1">
      <c r="J264" s="14"/>
    </row>
    <row r="265" ht="15" customHeight="1">
      <c r="J265" s="14"/>
    </row>
    <row r="266" ht="15" customHeight="1"/>
    <row r="267" ht="15" customHeight="1"/>
    <row r="268" ht="8.25" customHeight="1"/>
    <row r="269" ht="15" customHeight="1"/>
    <row r="270" ht="9" customHeight="1"/>
    <row r="271" ht="15" customHeight="1"/>
    <row r="272" ht="15" customHeight="1"/>
    <row r="273" ht="15" customHeight="1"/>
    <row r="274" ht="15" customHeight="1"/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2" manualBreakCount="2">
    <brk id="73" max="8" man="1"/>
    <brk id="15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U330"/>
  <sheetViews>
    <sheetView zoomScale="75" zoomScaleNormal="75" zoomScalePageLayoutView="0" workbookViewId="0" topLeftCell="A304">
      <selection activeCell="A330" sqref="A330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hidden="1" customWidth="1"/>
    <col min="4" max="4" width="1.625" style="17" customWidth="1"/>
    <col min="5" max="5" width="14.125" style="62" customWidth="1"/>
    <col min="6" max="6" width="1.625" style="62" customWidth="1"/>
    <col min="7" max="7" width="12.375" style="7" customWidth="1"/>
    <col min="8" max="8" width="1.625" style="7" customWidth="1"/>
    <col min="9" max="9" width="49.12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7" ht="18">
      <c r="A1" s="80" t="s">
        <v>133</v>
      </c>
      <c r="B1" s="104"/>
      <c r="G1" s="105"/>
    </row>
    <row r="2" spans="1:7" ht="18">
      <c r="A2" s="79" t="s">
        <v>624</v>
      </c>
      <c r="B2" s="79"/>
      <c r="G2" s="105"/>
    </row>
    <row r="3" spans="3:21" s="78" customFormat="1" ht="15" customHeight="1">
      <c r="C3" s="71"/>
      <c r="D3" s="71"/>
      <c r="E3" s="72"/>
      <c r="F3" s="72"/>
      <c r="G3" s="73"/>
      <c r="H3" s="73"/>
      <c r="I3" s="74"/>
      <c r="J3" s="75"/>
      <c r="K3" s="76"/>
      <c r="L3" s="77"/>
      <c r="M3" s="77"/>
      <c r="S3" s="77"/>
      <c r="U3" s="77"/>
    </row>
    <row r="4" spans="1:21" s="78" customFormat="1" ht="15" customHeight="1">
      <c r="A4" s="150" t="s">
        <v>5</v>
      </c>
      <c r="C4" s="71"/>
      <c r="D4" s="71"/>
      <c r="E4" s="72"/>
      <c r="F4" s="72"/>
      <c r="G4" s="73"/>
      <c r="H4" s="73"/>
      <c r="I4" s="74"/>
      <c r="J4" s="75"/>
      <c r="K4" s="76"/>
      <c r="L4" s="77"/>
      <c r="M4" s="77"/>
      <c r="S4" s="77"/>
      <c r="U4" s="77"/>
    </row>
    <row r="5" spans="3:21" s="78" customFormat="1" ht="15" customHeight="1">
      <c r="C5" s="71"/>
      <c r="D5" s="71"/>
      <c r="E5" s="72"/>
      <c r="F5" s="72"/>
      <c r="G5" s="73"/>
      <c r="H5" s="73"/>
      <c r="I5" s="74"/>
      <c r="J5" s="75"/>
      <c r="K5" s="76"/>
      <c r="L5" s="77"/>
      <c r="M5" s="77"/>
      <c r="S5" s="77"/>
      <c r="U5" s="77"/>
    </row>
    <row r="6" spans="1:11" ht="15" customHeight="1">
      <c r="A6" s="81" t="s">
        <v>90</v>
      </c>
      <c r="B6" s="19"/>
      <c r="C6" s="82"/>
      <c r="D6" s="13"/>
      <c r="E6" s="83" t="s">
        <v>91</v>
      </c>
      <c r="F6" s="13"/>
      <c r="G6" s="84" t="s">
        <v>92</v>
      </c>
      <c r="H6" s="13"/>
      <c r="I6" s="85" t="s">
        <v>93</v>
      </c>
      <c r="J6" s="17"/>
      <c r="K6" s="15"/>
    </row>
    <row r="7" spans="3:11" ht="15" customHeight="1">
      <c r="C7" s="13"/>
      <c r="D7" s="13"/>
      <c r="E7" s="70"/>
      <c r="F7" s="70"/>
      <c r="G7" s="30"/>
      <c r="H7" s="30"/>
      <c r="I7" s="13"/>
      <c r="J7" s="17"/>
      <c r="K7" s="15"/>
    </row>
    <row r="8" spans="1:11" ht="15" customHeight="1">
      <c r="A8" s="88" t="s">
        <v>17</v>
      </c>
      <c r="B8" s="88"/>
      <c r="C8" s="134"/>
      <c r="D8" s="78"/>
      <c r="E8" s="90"/>
      <c r="F8" s="91"/>
      <c r="G8" s="91"/>
      <c r="H8" s="89"/>
      <c r="I8" s="74"/>
      <c r="J8" s="17"/>
      <c r="K8" s="15"/>
    </row>
    <row r="9" spans="1:11" ht="15" customHeight="1">
      <c r="A9" s="159" t="s">
        <v>187</v>
      </c>
      <c r="B9" s="4"/>
      <c r="C9" s="136"/>
      <c r="D9" s="78"/>
      <c r="E9" s="50">
        <v>863.88</v>
      </c>
      <c r="F9" s="86"/>
      <c r="G9" s="57">
        <f aca="true" t="shared" si="0" ref="G9:G17">+E9</f>
        <v>863.88</v>
      </c>
      <c r="H9" s="39"/>
      <c r="I9" s="74"/>
      <c r="J9" s="17"/>
      <c r="K9" s="15"/>
    </row>
    <row r="10" spans="1:11" ht="15" customHeight="1">
      <c r="A10" s="159" t="s">
        <v>540</v>
      </c>
      <c r="B10" s="4"/>
      <c r="C10" s="136"/>
      <c r="D10" s="78"/>
      <c r="E10" s="50">
        <v>2270.7</v>
      </c>
      <c r="F10" s="86"/>
      <c r="G10" s="57"/>
      <c r="H10" s="39"/>
      <c r="I10" s="144"/>
      <c r="J10" s="17"/>
      <c r="K10" s="15"/>
    </row>
    <row r="11" spans="1:11" ht="15" customHeight="1">
      <c r="A11" s="159" t="s">
        <v>625</v>
      </c>
      <c r="B11" s="4"/>
      <c r="C11" s="136"/>
      <c r="D11" s="78"/>
      <c r="E11" s="50">
        <v>210.35</v>
      </c>
      <c r="F11" s="86"/>
      <c r="G11" s="57">
        <f>+E10+E11</f>
        <v>2481.0499999999997</v>
      </c>
      <c r="H11" s="39"/>
      <c r="I11" s="144"/>
      <c r="J11" s="17"/>
      <c r="K11" s="15"/>
    </row>
    <row r="12" spans="1:11" ht="15" customHeight="1">
      <c r="A12" s="4" t="s">
        <v>98</v>
      </c>
      <c r="B12" s="4"/>
      <c r="C12" s="136"/>
      <c r="D12" s="78"/>
      <c r="E12" s="50">
        <v>1946.68</v>
      </c>
      <c r="F12" s="86"/>
      <c r="G12" s="57">
        <f t="shared" si="0"/>
        <v>1946.68</v>
      </c>
      <c r="H12" s="39"/>
      <c r="I12" s="74"/>
      <c r="J12" s="17"/>
      <c r="K12" s="15"/>
    </row>
    <row r="13" spans="1:11" ht="15" customHeight="1">
      <c r="A13" s="159" t="s">
        <v>441</v>
      </c>
      <c r="B13" s="4"/>
      <c r="C13" s="136"/>
      <c r="D13" s="78"/>
      <c r="E13" s="50">
        <v>229.95</v>
      </c>
      <c r="F13" s="86"/>
      <c r="G13" s="57">
        <f t="shared" si="0"/>
        <v>229.95</v>
      </c>
      <c r="H13" s="39"/>
      <c r="I13" s="74"/>
      <c r="J13" s="17"/>
      <c r="K13" s="15"/>
    </row>
    <row r="14" spans="1:11" ht="15" customHeight="1">
      <c r="A14" s="4" t="s">
        <v>14</v>
      </c>
      <c r="B14" s="4"/>
      <c r="C14" s="136"/>
      <c r="D14" s="78"/>
      <c r="E14" s="54">
        <v>1476.17</v>
      </c>
      <c r="F14" s="86"/>
      <c r="G14" s="86">
        <f t="shared" si="0"/>
        <v>1476.17</v>
      </c>
      <c r="H14" s="115"/>
      <c r="I14" s="74"/>
      <c r="J14" s="17"/>
      <c r="K14" s="15"/>
    </row>
    <row r="15" spans="1:11" ht="15" customHeight="1">
      <c r="A15" s="159" t="s">
        <v>385</v>
      </c>
      <c r="B15" s="4"/>
      <c r="C15" s="136"/>
      <c r="D15" s="78"/>
      <c r="E15" s="50">
        <v>1368.91</v>
      </c>
      <c r="F15" s="86"/>
      <c r="G15" s="57">
        <f t="shared" si="0"/>
        <v>1368.91</v>
      </c>
      <c r="H15" s="115"/>
      <c r="I15" s="74"/>
      <c r="J15" s="17"/>
      <c r="K15" s="15"/>
    </row>
    <row r="16" spans="1:11" ht="15" customHeight="1">
      <c r="A16" s="159" t="s">
        <v>626</v>
      </c>
      <c r="B16" s="4"/>
      <c r="C16" s="136"/>
      <c r="D16" s="78"/>
      <c r="E16" s="50">
        <v>499.76</v>
      </c>
      <c r="F16" s="86"/>
      <c r="G16" s="57">
        <f t="shared" si="0"/>
        <v>499.76</v>
      </c>
      <c r="H16" s="115"/>
      <c r="I16" s="74"/>
      <c r="J16" s="17"/>
      <c r="K16" s="15"/>
    </row>
    <row r="17" spans="1:11" ht="15" customHeight="1">
      <c r="A17" s="159" t="s">
        <v>203</v>
      </c>
      <c r="B17" s="4"/>
      <c r="C17" s="136"/>
      <c r="D17" s="78"/>
      <c r="E17" s="54">
        <v>1168.73</v>
      </c>
      <c r="F17" s="86"/>
      <c r="G17" s="86">
        <f t="shared" si="0"/>
        <v>1168.73</v>
      </c>
      <c r="H17" s="115"/>
      <c r="I17" s="74"/>
      <c r="J17" s="17"/>
      <c r="K17" s="15"/>
    </row>
    <row r="18" spans="1:11" ht="15" customHeight="1">
      <c r="A18" s="4"/>
      <c r="B18" s="5"/>
      <c r="C18" s="136"/>
      <c r="D18" s="78"/>
      <c r="E18" s="54"/>
      <c r="F18" s="86"/>
      <c r="G18" s="57"/>
      <c r="H18" s="4"/>
      <c r="I18" s="74"/>
      <c r="J18" s="17"/>
      <c r="K18" s="15"/>
    </row>
    <row r="19" spans="1:11" ht="15" customHeight="1" thickBot="1">
      <c r="A19" s="47" t="s">
        <v>31</v>
      </c>
      <c r="B19" s="5"/>
      <c r="C19" s="136"/>
      <c r="D19" s="78"/>
      <c r="E19" s="55">
        <f>SUM(E9:E18)</f>
        <v>10035.13</v>
      </c>
      <c r="F19" s="54"/>
      <c r="G19" s="55">
        <f>SUM(G9:G18)</f>
        <v>10035.13</v>
      </c>
      <c r="H19" s="4"/>
      <c r="I19" s="74"/>
      <c r="J19" s="17"/>
      <c r="K19" s="15"/>
    </row>
    <row r="20" spans="1:11" ht="15" customHeight="1" thickTop="1">
      <c r="A20" s="13"/>
      <c r="B20" s="145"/>
      <c r="C20" s="146"/>
      <c r="D20" s="13"/>
      <c r="E20" s="54"/>
      <c r="F20" s="54"/>
      <c r="G20" s="86"/>
      <c r="I20" s="31"/>
      <c r="J20" s="17"/>
      <c r="K20" s="15"/>
    </row>
    <row r="21" spans="1:11" ht="15" customHeight="1">
      <c r="A21" s="88" t="s">
        <v>321</v>
      </c>
      <c r="B21" s="19"/>
      <c r="C21" s="137"/>
      <c r="D21" s="78"/>
      <c r="E21" s="109"/>
      <c r="F21" s="110"/>
      <c r="G21" s="110"/>
      <c r="H21" s="78"/>
      <c r="I21" s="24"/>
      <c r="J21" s="17"/>
      <c r="K21" s="15"/>
    </row>
    <row r="22" spans="1:11" ht="15" customHeight="1">
      <c r="A22" s="163" t="s">
        <v>627</v>
      </c>
      <c r="B22" s="4"/>
      <c r="C22" s="137"/>
      <c r="D22" s="78"/>
      <c r="E22" s="49">
        <v>212.29</v>
      </c>
      <c r="F22" s="110"/>
      <c r="G22" s="110"/>
      <c r="H22" s="78"/>
      <c r="I22" s="162" t="s">
        <v>414</v>
      </c>
      <c r="J22" s="17"/>
      <c r="K22" s="15"/>
    </row>
    <row r="23" spans="1:11" ht="15" customHeight="1">
      <c r="A23" s="19"/>
      <c r="B23" s="19"/>
      <c r="C23" s="137"/>
      <c r="D23" s="78"/>
      <c r="E23" s="109"/>
      <c r="F23" s="110"/>
      <c r="G23" s="110"/>
      <c r="H23" s="78"/>
      <c r="I23" s="24"/>
      <c r="J23" s="17"/>
      <c r="K23" s="15"/>
    </row>
    <row r="24" spans="1:11" ht="15" customHeight="1" thickBot="1">
      <c r="A24" s="27" t="s">
        <v>323</v>
      </c>
      <c r="B24" s="19"/>
      <c r="C24" s="137"/>
      <c r="D24" s="78"/>
      <c r="E24" s="109"/>
      <c r="F24" s="7"/>
      <c r="G24" s="96">
        <f>SUM(E22:E22)</f>
        <v>212.29</v>
      </c>
      <c r="H24" s="78"/>
      <c r="I24" s="24"/>
      <c r="J24" s="17"/>
      <c r="K24" s="15"/>
    </row>
    <row r="25" spans="1:11" ht="15" customHeight="1" thickTop="1">
      <c r="A25" s="13"/>
      <c r="B25" s="145"/>
      <c r="C25" s="146"/>
      <c r="D25" s="13"/>
      <c r="E25" s="54"/>
      <c r="F25" s="54"/>
      <c r="G25" s="86"/>
      <c r="I25" s="31"/>
      <c r="J25" s="17"/>
      <c r="K25" s="15"/>
    </row>
    <row r="26" spans="1:11" ht="15" customHeight="1">
      <c r="A26" s="88" t="s">
        <v>443</v>
      </c>
      <c r="B26" s="19"/>
      <c r="C26" s="137"/>
      <c r="D26" s="78"/>
      <c r="E26" s="109"/>
      <c r="F26" s="110"/>
      <c r="G26" s="110"/>
      <c r="H26" s="78"/>
      <c r="I26" s="24"/>
      <c r="J26" s="17"/>
      <c r="K26" s="15"/>
    </row>
    <row r="27" spans="1:11" ht="15" customHeight="1">
      <c r="A27" s="163" t="s">
        <v>628</v>
      </c>
      <c r="B27" s="4"/>
      <c r="C27" s="137"/>
      <c r="D27" s="78"/>
      <c r="E27" s="49">
        <v>6768.21</v>
      </c>
      <c r="F27" s="110"/>
      <c r="G27" s="110"/>
      <c r="H27" s="78"/>
      <c r="I27" s="162" t="s">
        <v>422</v>
      </c>
      <c r="J27" s="17"/>
      <c r="K27" s="15"/>
    </row>
    <row r="28" spans="1:11" ht="15" customHeight="1">
      <c r="A28" s="19"/>
      <c r="B28" s="19"/>
      <c r="C28" s="137"/>
      <c r="D28" s="78"/>
      <c r="E28" s="109"/>
      <c r="F28" s="110"/>
      <c r="G28" s="110"/>
      <c r="H28" s="24"/>
      <c r="I28" s="74"/>
      <c r="J28" s="17"/>
      <c r="K28" s="15"/>
    </row>
    <row r="29" spans="1:11" ht="15" customHeight="1" thickBot="1">
      <c r="A29" s="27" t="s">
        <v>444</v>
      </c>
      <c r="B29" s="19"/>
      <c r="C29" s="137"/>
      <c r="D29" s="78"/>
      <c r="E29" s="109"/>
      <c r="F29" s="7"/>
      <c r="G29" s="96">
        <f>SUM(E27:E27)</f>
        <v>6768.21</v>
      </c>
      <c r="H29" s="24"/>
      <c r="I29" s="74"/>
      <c r="J29" s="17"/>
      <c r="K29" s="15"/>
    </row>
    <row r="30" spans="1:11" ht="15" customHeight="1" thickTop="1">
      <c r="A30" s="13"/>
      <c r="B30" s="145"/>
      <c r="C30" s="146"/>
      <c r="D30" s="13"/>
      <c r="E30" s="54"/>
      <c r="F30" s="54"/>
      <c r="G30" s="86"/>
      <c r="I30" s="31"/>
      <c r="J30" s="17"/>
      <c r="K30" s="15"/>
    </row>
    <row r="31" spans="1:11" ht="15" customHeight="1">
      <c r="A31" s="88" t="s">
        <v>284</v>
      </c>
      <c r="B31" s="19"/>
      <c r="C31" s="137"/>
      <c r="D31" s="78"/>
      <c r="E31" s="109"/>
      <c r="F31" s="110"/>
      <c r="G31" s="110"/>
      <c r="H31" s="78"/>
      <c r="I31" s="24"/>
      <c r="J31" s="17"/>
      <c r="K31" s="15"/>
    </row>
    <row r="32" spans="1:11" ht="15" customHeight="1">
      <c r="A32" s="163" t="s">
        <v>629</v>
      </c>
      <c r="B32" s="4"/>
      <c r="C32" s="137"/>
      <c r="D32" s="78"/>
      <c r="E32" s="49">
        <v>450</v>
      </c>
      <c r="F32" s="110"/>
      <c r="G32" s="110"/>
      <c r="H32" s="78"/>
      <c r="I32" s="162" t="s">
        <v>307</v>
      </c>
      <c r="J32" s="17"/>
      <c r="K32" s="15"/>
    </row>
    <row r="33" spans="1:11" ht="15" customHeight="1">
      <c r="A33" s="19"/>
      <c r="B33" s="19"/>
      <c r="C33" s="137"/>
      <c r="D33" s="78"/>
      <c r="E33" s="109"/>
      <c r="F33" s="110"/>
      <c r="G33" s="110"/>
      <c r="H33" s="78"/>
      <c r="I33" s="24"/>
      <c r="J33" s="17"/>
      <c r="K33" s="15"/>
    </row>
    <row r="34" spans="1:11" ht="15" customHeight="1" thickBot="1">
      <c r="A34" s="27" t="s">
        <v>285</v>
      </c>
      <c r="B34" s="19"/>
      <c r="C34" s="137"/>
      <c r="D34" s="78"/>
      <c r="E34" s="109"/>
      <c r="F34" s="7"/>
      <c r="G34" s="96">
        <f>SUM(E32:E32)</f>
        <v>450</v>
      </c>
      <c r="H34" s="78"/>
      <c r="I34" s="24"/>
      <c r="J34" s="17"/>
      <c r="K34" s="15"/>
    </row>
    <row r="35" spans="1:11" ht="15" customHeight="1" thickTop="1">
      <c r="A35" s="13"/>
      <c r="B35" s="145"/>
      <c r="C35" s="146"/>
      <c r="D35" s="13"/>
      <c r="E35" s="54"/>
      <c r="F35" s="54"/>
      <c r="G35" s="86"/>
      <c r="I35" s="31"/>
      <c r="J35" s="17"/>
      <c r="K35" s="15"/>
    </row>
    <row r="36" spans="1:11" ht="15" customHeight="1">
      <c r="A36" s="88" t="s">
        <v>516</v>
      </c>
      <c r="B36" s="19"/>
      <c r="C36" s="137"/>
      <c r="D36" s="78"/>
      <c r="E36" s="109"/>
      <c r="F36" s="110"/>
      <c r="G36" s="110"/>
      <c r="H36" s="78"/>
      <c r="I36" s="24"/>
      <c r="J36" s="17"/>
      <c r="K36" s="15"/>
    </row>
    <row r="37" spans="1:11" ht="15" customHeight="1">
      <c r="A37" s="163" t="s">
        <v>630</v>
      </c>
      <c r="B37" s="4"/>
      <c r="C37" s="137"/>
      <c r="D37" s="78"/>
      <c r="E37" s="49">
        <v>100</v>
      </c>
      <c r="F37" s="110"/>
      <c r="G37" s="110"/>
      <c r="H37" s="78"/>
      <c r="I37" s="162" t="s">
        <v>631</v>
      </c>
      <c r="J37" s="17"/>
      <c r="K37" s="15"/>
    </row>
    <row r="38" spans="1:11" ht="15" customHeight="1">
      <c r="A38" s="19"/>
      <c r="B38" s="19"/>
      <c r="C38" s="137"/>
      <c r="D38" s="78"/>
      <c r="E38" s="109"/>
      <c r="F38" s="110"/>
      <c r="G38" s="110"/>
      <c r="H38" s="78"/>
      <c r="I38" s="24"/>
      <c r="J38" s="17"/>
      <c r="K38" s="15"/>
    </row>
    <row r="39" spans="1:11" ht="15" customHeight="1" thickBot="1">
      <c r="A39" s="27" t="s">
        <v>517</v>
      </c>
      <c r="B39" s="19"/>
      <c r="C39" s="137"/>
      <c r="D39" s="78"/>
      <c r="E39" s="109"/>
      <c r="F39" s="7"/>
      <c r="G39" s="96">
        <f>SUM(E37:E37)</f>
        <v>100</v>
      </c>
      <c r="H39" s="78"/>
      <c r="I39" s="24"/>
      <c r="J39" s="17"/>
      <c r="K39" s="15"/>
    </row>
    <row r="40" spans="1:11" ht="15" customHeight="1" thickTop="1">
      <c r="A40" s="13"/>
      <c r="B40" s="145"/>
      <c r="C40" s="146"/>
      <c r="D40" s="13"/>
      <c r="E40" s="54"/>
      <c r="F40" s="54"/>
      <c r="G40" s="86"/>
      <c r="I40" s="31"/>
      <c r="J40" s="17"/>
      <c r="K40" s="15"/>
    </row>
    <row r="41" spans="1:11" ht="15" customHeight="1">
      <c r="A41" s="88" t="s">
        <v>62</v>
      </c>
      <c r="B41" s="19"/>
      <c r="C41" s="137"/>
      <c r="D41" s="78"/>
      <c r="E41" s="109"/>
      <c r="F41" s="110"/>
      <c r="G41" s="110"/>
      <c r="H41" s="78"/>
      <c r="I41" s="24"/>
      <c r="J41" s="17"/>
      <c r="K41" s="15"/>
    </row>
    <row r="42" spans="1:11" ht="15" customHeight="1">
      <c r="A42" s="163" t="s">
        <v>632</v>
      </c>
      <c r="B42" s="4"/>
      <c r="C42" s="137"/>
      <c r="D42" s="78"/>
      <c r="E42" s="54">
        <v>38</v>
      </c>
      <c r="F42" s="110"/>
      <c r="G42" s="110"/>
      <c r="H42" s="78"/>
      <c r="I42" s="162" t="s">
        <v>160</v>
      </c>
      <c r="J42" s="17"/>
      <c r="K42" s="15"/>
    </row>
    <row r="43" spans="1:11" ht="15" customHeight="1">
      <c r="A43" s="163" t="s">
        <v>633</v>
      </c>
      <c r="B43" s="4"/>
      <c r="C43" s="137"/>
      <c r="D43" s="78"/>
      <c r="E43" s="49">
        <v>38</v>
      </c>
      <c r="F43" s="110"/>
      <c r="G43" s="110"/>
      <c r="H43" s="78"/>
      <c r="I43" s="162" t="s">
        <v>160</v>
      </c>
      <c r="J43" s="17"/>
      <c r="K43" s="15"/>
    </row>
    <row r="44" spans="1:11" ht="15" customHeight="1">
      <c r="A44" s="19"/>
      <c r="B44" s="19"/>
      <c r="C44" s="137"/>
      <c r="D44" s="78"/>
      <c r="E44" s="109"/>
      <c r="F44" s="110"/>
      <c r="G44" s="110"/>
      <c r="H44" s="24"/>
      <c r="I44" s="74"/>
      <c r="J44" s="17"/>
      <c r="K44" s="15"/>
    </row>
    <row r="45" spans="1:11" ht="15" customHeight="1" thickBot="1">
      <c r="A45" s="27" t="s">
        <v>63</v>
      </c>
      <c r="B45" s="19"/>
      <c r="C45" s="137"/>
      <c r="D45" s="78"/>
      <c r="E45" s="109"/>
      <c r="F45" s="7"/>
      <c r="G45" s="96">
        <f>SUM(E42:E43)</f>
        <v>76</v>
      </c>
      <c r="H45" s="24"/>
      <c r="I45" s="74"/>
      <c r="J45" s="17"/>
      <c r="K45" s="15"/>
    </row>
    <row r="46" spans="1:11" ht="15" customHeight="1" thickTop="1">
      <c r="A46" s="13"/>
      <c r="B46" s="145"/>
      <c r="C46" s="146"/>
      <c r="D46" s="13"/>
      <c r="E46" s="54"/>
      <c r="F46" s="54"/>
      <c r="G46" s="86"/>
      <c r="I46" s="31"/>
      <c r="J46" s="17"/>
      <c r="K46" s="15"/>
    </row>
    <row r="47" spans="1:11" ht="15" customHeight="1">
      <c r="A47" s="88" t="s">
        <v>518</v>
      </c>
      <c r="B47" s="19"/>
      <c r="C47" s="137"/>
      <c r="D47" s="78"/>
      <c r="E47" s="109"/>
      <c r="F47" s="110"/>
      <c r="G47" s="110"/>
      <c r="H47" s="78"/>
      <c r="I47" s="24"/>
      <c r="J47" s="17"/>
      <c r="K47" s="15"/>
    </row>
    <row r="48" spans="1:11" ht="15" customHeight="1">
      <c r="A48" s="163" t="s">
        <v>634</v>
      </c>
      <c r="B48" s="4"/>
      <c r="C48" s="137"/>
      <c r="D48" s="78"/>
      <c r="E48" s="49">
        <v>929.47</v>
      </c>
      <c r="F48" s="110"/>
      <c r="G48" s="110"/>
      <c r="H48" s="78"/>
      <c r="I48" s="162" t="s">
        <v>306</v>
      </c>
      <c r="J48" s="17"/>
      <c r="K48" s="15"/>
    </row>
    <row r="49" spans="1:11" ht="15" customHeight="1">
      <c r="A49" s="19"/>
      <c r="B49" s="19"/>
      <c r="C49" s="137"/>
      <c r="D49" s="78"/>
      <c r="E49" s="109"/>
      <c r="F49" s="110"/>
      <c r="G49" s="110"/>
      <c r="H49" s="78"/>
      <c r="I49" s="24"/>
      <c r="J49" s="17"/>
      <c r="K49" s="15"/>
    </row>
    <row r="50" spans="1:11" ht="15" customHeight="1" thickBot="1">
      <c r="A50" s="27" t="s">
        <v>519</v>
      </c>
      <c r="B50" s="19"/>
      <c r="C50" s="137"/>
      <c r="D50" s="78"/>
      <c r="E50" s="109"/>
      <c r="F50" s="7"/>
      <c r="G50" s="96">
        <f>SUM(E48:E48)</f>
        <v>929.47</v>
      </c>
      <c r="H50" s="78"/>
      <c r="I50" s="24"/>
      <c r="J50" s="17"/>
      <c r="K50" s="15"/>
    </row>
    <row r="51" spans="1:11" ht="15" customHeight="1" thickTop="1">
      <c r="A51" s="13"/>
      <c r="B51" s="145"/>
      <c r="C51" s="146"/>
      <c r="D51" s="13"/>
      <c r="E51" s="54"/>
      <c r="F51" s="54"/>
      <c r="G51" s="86"/>
      <c r="I51" s="31"/>
      <c r="J51" s="17"/>
      <c r="K51" s="15"/>
    </row>
    <row r="52" spans="1:11" ht="15" customHeight="1">
      <c r="A52" s="88" t="s">
        <v>94</v>
      </c>
      <c r="B52" s="19"/>
      <c r="C52" s="137"/>
      <c r="D52" s="78"/>
      <c r="E52" s="109"/>
      <c r="F52" s="110"/>
      <c r="G52" s="110"/>
      <c r="H52" s="78"/>
      <c r="I52" s="24"/>
      <c r="J52" s="17"/>
      <c r="K52" s="15"/>
    </row>
    <row r="53" spans="1:11" ht="15" customHeight="1">
      <c r="A53" s="163" t="s">
        <v>635</v>
      </c>
      <c r="B53" s="4"/>
      <c r="C53" s="137"/>
      <c r="D53" s="78"/>
      <c r="E53" s="54">
        <v>11.53</v>
      </c>
      <c r="F53" s="110"/>
      <c r="G53" s="110"/>
      <c r="H53" s="78"/>
      <c r="I53" s="162" t="s">
        <v>393</v>
      </c>
      <c r="J53" s="17"/>
      <c r="K53" s="15"/>
    </row>
    <row r="54" spans="1:11" ht="15" customHeight="1">
      <c r="A54" s="163" t="s">
        <v>636</v>
      </c>
      <c r="B54" s="4"/>
      <c r="C54" s="137"/>
      <c r="D54" s="78"/>
      <c r="E54" s="54">
        <v>61.06</v>
      </c>
      <c r="F54" s="110"/>
      <c r="G54" s="110"/>
      <c r="H54" s="78"/>
      <c r="I54" s="162" t="s">
        <v>393</v>
      </c>
      <c r="J54" s="17"/>
      <c r="K54" s="15"/>
    </row>
    <row r="55" spans="1:11" ht="15" customHeight="1">
      <c r="A55" s="163" t="s">
        <v>637</v>
      </c>
      <c r="B55" s="4"/>
      <c r="C55" s="137"/>
      <c r="D55" s="78"/>
      <c r="E55" s="49">
        <v>212.43</v>
      </c>
      <c r="F55" s="110"/>
      <c r="G55" s="110"/>
      <c r="H55" s="78"/>
      <c r="I55" s="162" t="s">
        <v>393</v>
      </c>
      <c r="J55" s="17"/>
      <c r="K55" s="15"/>
    </row>
    <row r="56" spans="1:11" ht="15" customHeight="1">
      <c r="A56" s="19"/>
      <c r="B56" s="19"/>
      <c r="C56" s="137"/>
      <c r="D56" s="78"/>
      <c r="E56" s="109"/>
      <c r="F56" s="110"/>
      <c r="G56" s="110"/>
      <c r="H56" s="24"/>
      <c r="I56" s="74"/>
      <c r="J56" s="17"/>
      <c r="K56" s="15"/>
    </row>
    <row r="57" spans="1:11" ht="15" customHeight="1" thickBot="1">
      <c r="A57" s="27" t="s">
        <v>130</v>
      </c>
      <c r="B57" s="19"/>
      <c r="C57" s="137"/>
      <c r="D57" s="78"/>
      <c r="E57" s="109"/>
      <c r="F57" s="7"/>
      <c r="G57" s="96">
        <f>SUM(E53:E55)</f>
        <v>285.02</v>
      </c>
      <c r="H57" s="24"/>
      <c r="I57" s="74"/>
      <c r="J57" s="17"/>
      <c r="K57" s="15"/>
    </row>
    <row r="58" spans="1:11" ht="15" customHeight="1" thickTop="1">
      <c r="A58" s="13"/>
      <c r="B58" s="145"/>
      <c r="C58" s="146"/>
      <c r="D58" s="13"/>
      <c r="E58" s="54"/>
      <c r="F58" s="54"/>
      <c r="G58" s="86"/>
      <c r="I58" s="31"/>
      <c r="J58" s="17"/>
      <c r="K58" s="15"/>
    </row>
    <row r="59" spans="1:11" ht="15" customHeight="1">
      <c r="A59" s="88" t="s">
        <v>638</v>
      </c>
      <c r="B59" s="19"/>
      <c r="C59" s="137"/>
      <c r="D59" s="78"/>
      <c r="E59" s="109"/>
      <c r="F59" s="110"/>
      <c r="G59" s="110"/>
      <c r="H59" s="78"/>
      <c r="I59" s="24"/>
      <c r="J59" s="17"/>
      <c r="K59" s="15"/>
    </row>
    <row r="60" spans="1:11" ht="15" customHeight="1">
      <c r="A60" s="163" t="s">
        <v>639</v>
      </c>
      <c r="B60" s="4"/>
      <c r="C60" s="137"/>
      <c r="D60" s="78"/>
      <c r="E60" s="49">
        <v>33</v>
      </c>
      <c r="F60" s="110"/>
      <c r="G60" s="110"/>
      <c r="H60" s="78"/>
      <c r="I60" s="162" t="s">
        <v>640</v>
      </c>
      <c r="J60" s="17"/>
      <c r="K60" s="15"/>
    </row>
    <row r="61" spans="1:11" ht="15" customHeight="1">
      <c r="A61" s="19"/>
      <c r="B61" s="19"/>
      <c r="C61" s="137"/>
      <c r="D61" s="78"/>
      <c r="E61" s="109"/>
      <c r="F61" s="110"/>
      <c r="G61" s="110"/>
      <c r="H61" s="78"/>
      <c r="I61" s="24"/>
      <c r="J61" s="17"/>
      <c r="K61" s="15"/>
    </row>
    <row r="62" spans="1:11" ht="15" customHeight="1" thickBot="1">
      <c r="A62" s="27" t="s">
        <v>641</v>
      </c>
      <c r="B62" s="19"/>
      <c r="C62" s="137"/>
      <c r="D62" s="78"/>
      <c r="E62" s="109"/>
      <c r="F62" s="7"/>
      <c r="G62" s="96">
        <f>SUM(E60:E60)</f>
        <v>33</v>
      </c>
      <c r="H62" s="78"/>
      <c r="I62" s="24"/>
      <c r="J62" s="17"/>
      <c r="K62" s="15"/>
    </row>
    <row r="63" spans="1:11" ht="15" customHeight="1" thickTop="1">
      <c r="A63" s="13"/>
      <c r="B63" s="145"/>
      <c r="C63" s="146"/>
      <c r="D63" s="13"/>
      <c r="E63" s="54"/>
      <c r="F63" s="54"/>
      <c r="G63" s="86"/>
      <c r="I63" s="31"/>
      <c r="J63" s="17"/>
      <c r="K63" s="15"/>
    </row>
    <row r="64" spans="1:11" ht="15" customHeight="1">
      <c r="A64" s="88" t="s">
        <v>642</v>
      </c>
      <c r="B64" s="19"/>
      <c r="C64" s="137"/>
      <c r="D64" s="78"/>
      <c r="E64" s="109"/>
      <c r="F64" s="110"/>
      <c r="G64" s="110"/>
      <c r="H64" s="78"/>
      <c r="I64" s="24"/>
      <c r="J64" s="17"/>
      <c r="K64" s="15"/>
    </row>
    <row r="65" spans="1:11" ht="15" customHeight="1">
      <c r="A65" s="163" t="s">
        <v>643</v>
      </c>
      <c r="B65" s="4"/>
      <c r="C65" s="137"/>
      <c r="D65" s="78"/>
      <c r="E65" s="49">
        <v>304.36</v>
      </c>
      <c r="F65" s="110"/>
      <c r="G65" s="110"/>
      <c r="H65" s="78"/>
      <c r="I65" s="162" t="s">
        <v>644</v>
      </c>
      <c r="J65" s="17"/>
      <c r="K65" s="15"/>
    </row>
    <row r="66" spans="1:11" ht="15" customHeight="1">
      <c r="A66" s="19"/>
      <c r="B66" s="19"/>
      <c r="C66" s="137"/>
      <c r="D66" s="78"/>
      <c r="E66" s="109"/>
      <c r="F66" s="110"/>
      <c r="G66" s="110"/>
      <c r="H66" s="78"/>
      <c r="I66" s="24"/>
      <c r="J66" s="17"/>
      <c r="K66" s="15"/>
    </row>
    <row r="67" spans="1:11" ht="15" customHeight="1" thickBot="1">
      <c r="A67" s="27" t="s">
        <v>645</v>
      </c>
      <c r="B67" s="19"/>
      <c r="C67" s="137"/>
      <c r="D67" s="78"/>
      <c r="E67" s="109"/>
      <c r="F67" s="7"/>
      <c r="G67" s="96">
        <f>SUM(E65:E65)</f>
        <v>304.36</v>
      </c>
      <c r="H67" s="78"/>
      <c r="I67" s="24"/>
      <c r="J67" s="17"/>
      <c r="K67" s="15"/>
    </row>
    <row r="68" spans="1:11" ht="15" customHeight="1" thickTop="1">
      <c r="A68" s="13"/>
      <c r="B68" s="145"/>
      <c r="C68" s="146"/>
      <c r="D68" s="13"/>
      <c r="E68" s="54"/>
      <c r="F68" s="54"/>
      <c r="G68" s="86"/>
      <c r="I68" s="31"/>
      <c r="J68" s="17"/>
      <c r="K68" s="15"/>
    </row>
    <row r="69" spans="1:11" ht="15" customHeight="1">
      <c r="A69" s="88" t="s">
        <v>380</v>
      </c>
      <c r="B69" s="19"/>
      <c r="C69" s="137"/>
      <c r="D69" s="78"/>
      <c r="E69" s="109"/>
      <c r="F69" s="110"/>
      <c r="G69" s="110"/>
      <c r="H69" s="78"/>
      <c r="I69" s="24"/>
      <c r="J69" s="17"/>
      <c r="K69" s="15"/>
    </row>
    <row r="70" spans="1:11" ht="15" customHeight="1">
      <c r="A70" s="163" t="s">
        <v>646</v>
      </c>
      <c r="B70" s="4"/>
      <c r="C70" s="137"/>
      <c r="D70" s="78"/>
      <c r="E70" s="49">
        <v>374</v>
      </c>
      <c r="F70" s="110"/>
      <c r="G70" s="110"/>
      <c r="H70" s="78"/>
      <c r="I70" s="162" t="s">
        <v>351</v>
      </c>
      <c r="J70" s="17"/>
      <c r="K70" s="15"/>
    </row>
    <row r="71" spans="1:11" ht="15" customHeight="1">
      <c r="A71" s="19"/>
      <c r="B71" s="19"/>
      <c r="C71" s="137"/>
      <c r="D71" s="78"/>
      <c r="E71" s="109"/>
      <c r="F71" s="110"/>
      <c r="G71" s="110"/>
      <c r="H71" s="78"/>
      <c r="I71" s="24"/>
      <c r="J71" s="17"/>
      <c r="K71" s="15"/>
    </row>
    <row r="72" spans="1:11" ht="15" customHeight="1" thickBot="1">
      <c r="A72" s="27" t="s">
        <v>381</v>
      </c>
      <c r="B72" s="19"/>
      <c r="C72" s="137"/>
      <c r="D72" s="78"/>
      <c r="E72" s="109"/>
      <c r="F72" s="7"/>
      <c r="G72" s="96">
        <f>SUM(E70:E70)</f>
        <v>374</v>
      </c>
      <c r="H72" s="78"/>
      <c r="I72" s="24"/>
      <c r="J72" s="17"/>
      <c r="K72" s="15"/>
    </row>
    <row r="73" spans="1:11" ht="15" customHeight="1" thickTop="1">
      <c r="A73" s="27"/>
      <c r="B73" s="19"/>
      <c r="C73" s="137"/>
      <c r="D73" s="78"/>
      <c r="E73" s="109"/>
      <c r="F73" s="7"/>
      <c r="H73" s="78"/>
      <c r="I73" s="24"/>
      <c r="J73" s="17"/>
      <c r="K73" s="15"/>
    </row>
    <row r="74" spans="1:11" ht="15" customHeight="1">
      <c r="A74" s="88" t="s">
        <v>368</v>
      </c>
      <c r="B74" s="19"/>
      <c r="C74" s="137"/>
      <c r="D74" s="78"/>
      <c r="E74" s="109"/>
      <c r="F74" s="110"/>
      <c r="G74" s="110"/>
      <c r="H74" s="78"/>
      <c r="I74" s="24"/>
      <c r="J74" s="17"/>
      <c r="K74" s="15"/>
    </row>
    <row r="75" spans="1:11" ht="15" customHeight="1">
      <c r="A75" s="163" t="s">
        <v>647</v>
      </c>
      <c r="B75" s="4"/>
      <c r="C75" s="137"/>
      <c r="D75" s="78"/>
      <c r="E75" s="49">
        <v>225.02</v>
      </c>
      <c r="F75" s="110"/>
      <c r="G75" s="110"/>
      <c r="H75" s="78"/>
      <c r="I75" s="162" t="s">
        <v>150</v>
      </c>
      <c r="J75" s="17"/>
      <c r="K75" s="15"/>
    </row>
    <row r="76" spans="1:11" ht="15" customHeight="1">
      <c r="A76" s="19"/>
      <c r="B76" s="19"/>
      <c r="C76" s="137"/>
      <c r="D76" s="78"/>
      <c r="E76" s="109"/>
      <c r="F76" s="110"/>
      <c r="G76" s="110"/>
      <c r="H76" s="78"/>
      <c r="I76" s="24"/>
      <c r="J76" s="17"/>
      <c r="K76" s="15"/>
    </row>
    <row r="77" spans="1:11" ht="15" customHeight="1" thickBot="1">
      <c r="A77" s="27" t="s">
        <v>369</v>
      </c>
      <c r="B77" s="19"/>
      <c r="C77" s="137"/>
      <c r="D77" s="78"/>
      <c r="E77" s="109"/>
      <c r="F77" s="7"/>
      <c r="G77" s="96">
        <f>SUM(E75:E75)</f>
        <v>225.02</v>
      </c>
      <c r="H77" s="78"/>
      <c r="I77" s="24"/>
      <c r="J77" s="17"/>
      <c r="K77" s="15"/>
    </row>
    <row r="78" spans="1:11" ht="15" customHeight="1" thickTop="1">
      <c r="A78" s="13"/>
      <c r="B78" s="145"/>
      <c r="C78" s="146"/>
      <c r="D78" s="13"/>
      <c r="E78" s="54"/>
      <c r="F78" s="54"/>
      <c r="G78" s="86"/>
      <c r="I78" s="31"/>
      <c r="J78" s="17"/>
      <c r="K78" s="15"/>
    </row>
    <row r="79" spans="1:11" ht="15" customHeight="1">
      <c r="A79" s="88" t="s">
        <v>158</v>
      </c>
      <c r="B79" s="19"/>
      <c r="C79" s="137"/>
      <c r="D79" s="78"/>
      <c r="E79" s="109"/>
      <c r="F79" s="110"/>
      <c r="G79" s="110"/>
      <c r="H79" s="78"/>
      <c r="I79" s="24"/>
      <c r="J79" s="17"/>
      <c r="K79" s="15"/>
    </row>
    <row r="80" spans="1:11" ht="15" customHeight="1">
      <c r="A80" s="163" t="s">
        <v>454</v>
      </c>
      <c r="B80" s="4"/>
      <c r="C80" s="137"/>
      <c r="D80" s="78"/>
      <c r="E80" s="54">
        <v>9.87</v>
      </c>
      <c r="F80" s="110"/>
      <c r="G80" s="110"/>
      <c r="H80" s="78"/>
      <c r="I80" s="162" t="s">
        <v>594</v>
      </c>
      <c r="J80" s="17"/>
      <c r="K80" s="15"/>
    </row>
    <row r="81" spans="1:11" ht="15" customHeight="1">
      <c r="A81" s="163" t="s">
        <v>648</v>
      </c>
      <c r="B81" s="4"/>
      <c r="C81" s="137"/>
      <c r="D81" s="78"/>
      <c r="E81" s="54">
        <v>58.29</v>
      </c>
      <c r="F81" s="110"/>
      <c r="G81" s="110"/>
      <c r="H81" s="78"/>
      <c r="I81" s="162" t="s">
        <v>649</v>
      </c>
      <c r="J81" s="17"/>
      <c r="K81" s="15"/>
    </row>
    <row r="82" spans="1:11" ht="15" customHeight="1">
      <c r="A82" s="163" t="s">
        <v>650</v>
      </c>
      <c r="B82" s="4"/>
      <c r="C82" s="137"/>
      <c r="D82" s="78"/>
      <c r="E82" s="54">
        <v>701.27</v>
      </c>
      <c r="F82" s="110"/>
      <c r="G82" s="110"/>
      <c r="H82" s="78"/>
      <c r="I82" s="162" t="s">
        <v>27</v>
      </c>
      <c r="J82" s="17"/>
      <c r="K82" s="15"/>
    </row>
    <row r="83" spans="1:11" ht="15" customHeight="1">
      <c r="A83" s="163" t="s">
        <v>651</v>
      </c>
      <c r="B83" s="4"/>
      <c r="C83" s="137"/>
      <c r="D83" s="78"/>
      <c r="E83" s="49">
        <v>0.66</v>
      </c>
      <c r="F83" s="110"/>
      <c r="G83" s="110"/>
      <c r="H83" s="78"/>
      <c r="I83" s="162" t="s">
        <v>39</v>
      </c>
      <c r="J83" s="17"/>
      <c r="K83" s="15"/>
    </row>
    <row r="84" spans="1:11" ht="15" customHeight="1">
      <c r="A84" s="19"/>
      <c r="B84" s="19"/>
      <c r="C84" s="137"/>
      <c r="D84" s="78"/>
      <c r="E84" s="109"/>
      <c r="F84" s="110"/>
      <c r="G84" s="110"/>
      <c r="H84" s="24"/>
      <c r="I84" s="74"/>
      <c r="J84" s="17"/>
      <c r="K84" s="15"/>
    </row>
    <row r="85" spans="1:11" ht="15" customHeight="1" thickBot="1">
      <c r="A85" s="27" t="s">
        <v>10</v>
      </c>
      <c r="B85" s="19"/>
      <c r="C85" s="137"/>
      <c r="D85" s="78"/>
      <c r="E85" s="109"/>
      <c r="F85" s="7"/>
      <c r="G85" s="96">
        <f>SUM(E80:E83)</f>
        <v>770.0899999999999</v>
      </c>
      <c r="H85" s="24"/>
      <c r="I85" s="74"/>
      <c r="J85" s="17"/>
      <c r="K85" s="15"/>
    </row>
    <row r="86" spans="1:11" ht="15" customHeight="1" thickTop="1">
      <c r="A86" s="13"/>
      <c r="B86" s="145"/>
      <c r="C86" s="146"/>
      <c r="D86" s="13"/>
      <c r="E86" s="54"/>
      <c r="F86" s="54"/>
      <c r="G86" s="86"/>
      <c r="I86" s="31"/>
      <c r="J86" s="17"/>
      <c r="K86" s="15"/>
    </row>
    <row r="87" spans="1:11" ht="15" customHeight="1">
      <c r="A87" s="88" t="s">
        <v>399</v>
      </c>
      <c r="B87" s="19"/>
      <c r="C87" s="137"/>
      <c r="D87" s="78"/>
      <c r="E87" s="109"/>
      <c r="F87" s="110"/>
      <c r="G87" s="110"/>
      <c r="H87" s="78"/>
      <c r="I87" s="24"/>
      <c r="J87" s="17"/>
      <c r="K87" s="15"/>
    </row>
    <row r="88" spans="1:11" ht="15" customHeight="1">
      <c r="A88" s="163" t="s">
        <v>416</v>
      </c>
      <c r="B88" s="4"/>
      <c r="C88" s="137"/>
      <c r="D88" s="78"/>
      <c r="E88" s="49">
        <v>1014</v>
      </c>
      <c r="F88" s="110"/>
      <c r="G88" s="110"/>
      <c r="H88" s="78"/>
      <c r="I88" s="162" t="s">
        <v>417</v>
      </c>
      <c r="J88" s="17"/>
      <c r="K88" s="15"/>
    </row>
    <row r="89" spans="1:11" ht="15" customHeight="1">
      <c r="A89" s="19"/>
      <c r="B89" s="19"/>
      <c r="C89" s="137"/>
      <c r="D89" s="78"/>
      <c r="E89" s="109"/>
      <c r="F89" s="110"/>
      <c r="G89" s="110"/>
      <c r="H89" s="78"/>
      <c r="I89" s="24"/>
      <c r="J89" s="17"/>
      <c r="K89" s="15"/>
    </row>
    <row r="90" spans="1:11" ht="15" customHeight="1" thickBot="1">
      <c r="A90" s="27" t="s">
        <v>401</v>
      </c>
      <c r="B90" s="19"/>
      <c r="C90" s="137"/>
      <c r="D90" s="78"/>
      <c r="E90" s="109"/>
      <c r="F90" s="7"/>
      <c r="G90" s="96">
        <f>SUM(E88:E88)</f>
        <v>1014</v>
      </c>
      <c r="H90" s="78"/>
      <c r="I90" s="24"/>
      <c r="J90" s="17"/>
      <c r="K90" s="15"/>
    </row>
    <row r="91" spans="1:11" ht="15" customHeight="1" thickTop="1">
      <c r="A91" s="13"/>
      <c r="B91" s="145"/>
      <c r="C91" s="146"/>
      <c r="D91" s="13"/>
      <c r="E91" s="54"/>
      <c r="F91" s="54"/>
      <c r="G91" s="86"/>
      <c r="I91" s="31"/>
      <c r="J91" s="17"/>
      <c r="K91" s="15"/>
    </row>
    <row r="92" spans="1:11" ht="15" customHeight="1">
      <c r="A92" s="88" t="s">
        <v>47</v>
      </c>
      <c r="B92" s="19"/>
      <c r="C92" s="137"/>
      <c r="D92" s="78"/>
      <c r="E92" s="109"/>
      <c r="F92" s="110"/>
      <c r="G92" s="110"/>
      <c r="H92" s="78"/>
      <c r="I92" s="24"/>
      <c r="J92" s="17"/>
      <c r="K92" s="15"/>
    </row>
    <row r="93" spans="1:11" ht="15" customHeight="1">
      <c r="A93" s="163" t="s">
        <v>652</v>
      </c>
      <c r="B93" s="4"/>
      <c r="C93" s="137"/>
      <c r="D93" s="78"/>
      <c r="E93" s="49">
        <v>497.25</v>
      </c>
      <c r="F93" s="110"/>
      <c r="G93" s="110"/>
      <c r="H93" s="78"/>
      <c r="I93" s="162" t="s">
        <v>653</v>
      </c>
      <c r="J93" s="17"/>
      <c r="K93" s="15"/>
    </row>
    <row r="94" spans="1:11" ht="15" customHeight="1">
      <c r="A94" s="19"/>
      <c r="B94" s="19"/>
      <c r="C94" s="137"/>
      <c r="D94" s="78"/>
      <c r="E94" s="109"/>
      <c r="F94" s="110"/>
      <c r="G94" s="110"/>
      <c r="H94" s="24"/>
      <c r="I94" s="74"/>
      <c r="J94" s="17"/>
      <c r="K94" s="15"/>
    </row>
    <row r="95" spans="1:11" ht="15" customHeight="1" thickBot="1">
      <c r="A95" s="27" t="s">
        <v>268</v>
      </c>
      <c r="B95" s="19"/>
      <c r="C95" s="137"/>
      <c r="D95" s="78"/>
      <c r="E95" s="109"/>
      <c r="F95" s="7"/>
      <c r="G95" s="96">
        <f>SUM(E93:E93)</f>
        <v>497.25</v>
      </c>
      <c r="H95" s="24"/>
      <c r="I95" s="74"/>
      <c r="J95" s="17"/>
      <c r="K95" s="15"/>
    </row>
    <row r="96" spans="1:11" ht="15" customHeight="1" thickTop="1">
      <c r="A96" s="13"/>
      <c r="B96" s="145"/>
      <c r="C96" s="146"/>
      <c r="D96" s="13"/>
      <c r="E96" s="54"/>
      <c r="F96" s="54"/>
      <c r="G96" s="86"/>
      <c r="I96" s="31"/>
      <c r="J96" s="17"/>
      <c r="K96" s="15"/>
    </row>
    <row r="97" spans="1:11" ht="15" customHeight="1">
      <c r="A97" s="88" t="s">
        <v>102</v>
      </c>
      <c r="B97" s="19"/>
      <c r="C97" s="137"/>
      <c r="D97" s="78"/>
      <c r="E97" s="109"/>
      <c r="F97" s="110"/>
      <c r="G97" s="110"/>
      <c r="H97" s="78"/>
      <c r="I97" s="24"/>
      <c r="J97" s="17"/>
      <c r="K97" s="15"/>
    </row>
    <row r="98" spans="1:11" ht="15" customHeight="1">
      <c r="A98" s="163" t="s">
        <v>654</v>
      </c>
      <c r="B98" s="4"/>
      <c r="C98" s="137"/>
      <c r="D98" s="78"/>
      <c r="E98" s="49">
        <v>961.5</v>
      </c>
      <c r="F98" s="110"/>
      <c r="G98" s="110"/>
      <c r="H98" s="78"/>
      <c r="I98" s="162" t="s">
        <v>655</v>
      </c>
      <c r="J98" s="17"/>
      <c r="K98" s="15"/>
    </row>
    <row r="99" spans="1:11" ht="15" customHeight="1">
      <c r="A99" s="19"/>
      <c r="B99" s="19"/>
      <c r="C99" s="137"/>
      <c r="D99" s="78"/>
      <c r="E99" s="109"/>
      <c r="F99" s="110"/>
      <c r="G99" s="110"/>
      <c r="H99" s="24"/>
      <c r="I99" s="74"/>
      <c r="J99" s="17"/>
      <c r="K99" s="15"/>
    </row>
    <row r="100" spans="1:11" ht="15" customHeight="1" thickBot="1">
      <c r="A100" s="27" t="s">
        <v>511</v>
      </c>
      <c r="B100" s="19"/>
      <c r="C100" s="137"/>
      <c r="D100" s="78"/>
      <c r="E100" s="109"/>
      <c r="F100" s="7"/>
      <c r="G100" s="96">
        <f>SUM(E98:E98)</f>
        <v>961.5</v>
      </c>
      <c r="H100" s="24"/>
      <c r="I100" s="74"/>
      <c r="J100" s="17"/>
      <c r="K100" s="15"/>
    </row>
    <row r="101" spans="1:11" ht="15" customHeight="1" thickTop="1">
      <c r="A101" s="13"/>
      <c r="B101" s="145"/>
      <c r="C101" s="146"/>
      <c r="D101" s="13"/>
      <c r="E101" s="54"/>
      <c r="F101" s="54"/>
      <c r="G101" s="86"/>
      <c r="I101" s="31"/>
      <c r="J101" s="17"/>
      <c r="K101" s="15"/>
    </row>
    <row r="102" spans="1:11" ht="15" customHeight="1" thickBot="1">
      <c r="A102" s="27"/>
      <c r="B102" s="19"/>
      <c r="C102" s="137"/>
      <c r="D102" s="78"/>
      <c r="E102" s="132">
        <f>+SUM(E19:E101)</f>
        <v>23035.340000000004</v>
      </c>
      <c r="F102" s="142"/>
      <c r="G102" s="132">
        <f>+SUM(G19:G101)</f>
        <v>23035.340000000004</v>
      </c>
      <c r="H102" s="78"/>
      <c r="I102" s="24" t="s">
        <v>656</v>
      </c>
      <c r="J102" s="17"/>
      <c r="K102" s="15"/>
    </row>
    <row r="103" spans="1:11" ht="15" customHeight="1" thickTop="1">
      <c r="A103" s="27"/>
      <c r="B103" s="19"/>
      <c r="C103" s="13"/>
      <c r="D103" s="13"/>
      <c r="E103" s="109"/>
      <c r="F103" s="13"/>
      <c r="H103" s="13"/>
      <c r="I103" s="24"/>
      <c r="J103" s="17"/>
      <c r="K103" s="15"/>
    </row>
    <row r="104" spans="3:11" ht="15" customHeight="1">
      <c r="C104" s="13"/>
      <c r="D104" s="13"/>
      <c r="E104" s="70"/>
      <c r="F104" s="70"/>
      <c r="G104" s="30"/>
      <c r="H104" s="30"/>
      <c r="I104" s="13"/>
      <c r="J104" s="17"/>
      <c r="K104" s="15"/>
    </row>
    <row r="105" spans="1:11" ht="15" customHeight="1">
      <c r="A105" s="157" t="s">
        <v>280</v>
      </c>
      <c r="C105" s="13"/>
      <c r="D105" s="13"/>
      <c r="E105" s="70"/>
      <c r="F105" s="70"/>
      <c r="G105" s="30"/>
      <c r="H105" s="30"/>
      <c r="I105" s="13"/>
      <c r="J105" s="17"/>
      <c r="K105" s="15"/>
    </row>
    <row r="106" spans="3:11" ht="15" customHeight="1">
      <c r="C106" s="13"/>
      <c r="D106" s="13"/>
      <c r="E106" s="70"/>
      <c r="F106" s="70"/>
      <c r="G106" s="30"/>
      <c r="H106" s="30"/>
      <c r="I106" s="13"/>
      <c r="J106" s="17"/>
      <c r="K106" s="15"/>
    </row>
    <row r="107" spans="1:11" ht="15" customHeight="1">
      <c r="A107" s="88" t="s">
        <v>265</v>
      </c>
      <c r="B107" s="19"/>
      <c r="C107" s="137"/>
      <c r="D107" s="78"/>
      <c r="E107" s="109"/>
      <c r="F107" s="110"/>
      <c r="G107" s="110"/>
      <c r="H107" s="78"/>
      <c r="I107" s="24"/>
      <c r="J107" s="17"/>
      <c r="K107" s="15"/>
    </row>
    <row r="108" spans="1:11" ht="15" customHeight="1">
      <c r="A108" s="163" t="s">
        <v>657</v>
      </c>
      <c r="B108" s="4"/>
      <c r="C108" s="137"/>
      <c r="D108" s="78"/>
      <c r="E108" s="49">
        <v>1564.75</v>
      </c>
      <c r="F108" s="110"/>
      <c r="G108" s="110"/>
      <c r="H108" s="78"/>
      <c r="I108" s="162" t="s">
        <v>289</v>
      </c>
      <c r="J108" s="17"/>
      <c r="K108" s="15"/>
    </row>
    <row r="109" spans="1:11" ht="15" customHeight="1">
      <c r="A109" s="19"/>
      <c r="B109" s="19"/>
      <c r="C109" s="137"/>
      <c r="D109" s="78"/>
      <c r="E109" s="109"/>
      <c r="F109" s="110"/>
      <c r="G109" s="110"/>
      <c r="H109" s="24"/>
      <c r="I109" s="74"/>
      <c r="J109" s="17"/>
      <c r="K109" s="15"/>
    </row>
    <row r="110" spans="1:11" ht="15" customHeight="1" thickBot="1">
      <c r="A110" s="27" t="s">
        <v>270</v>
      </c>
      <c r="B110" s="19"/>
      <c r="C110" s="137"/>
      <c r="D110" s="78"/>
      <c r="E110" s="109"/>
      <c r="F110" s="7"/>
      <c r="G110" s="96">
        <f>SUM(E108:E108)</f>
        <v>1564.75</v>
      </c>
      <c r="H110" s="24"/>
      <c r="I110" s="74"/>
      <c r="J110" s="17"/>
      <c r="K110" s="15"/>
    </row>
    <row r="111" spans="3:11" ht="15" customHeight="1" thickTop="1">
      <c r="C111" s="13"/>
      <c r="D111" s="13"/>
      <c r="E111" s="70"/>
      <c r="F111" s="70"/>
      <c r="G111" s="30"/>
      <c r="H111" s="30"/>
      <c r="I111" s="13"/>
      <c r="J111" s="17"/>
      <c r="K111" s="15"/>
    </row>
    <row r="112" spans="3:11" ht="15" customHeight="1" thickBot="1">
      <c r="C112" s="13"/>
      <c r="D112" s="13"/>
      <c r="E112" s="132">
        <f>+SUM(E103:E111)</f>
        <v>1564.75</v>
      </c>
      <c r="F112" s="142"/>
      <c r="G112" s="132">
        <f>+SUM(G103:G111)</f>
        <v>1564.75</v>
      </c>
      <c r="H112" s="78"/>
      <c r="I112" s="24" t="s">
        <v>658</v>
      </c>
      <c r="J112" s="17"/>
      <c r="K112" s="15"/>
    </row>
    <row r="113" spans="3:11" ht="15" customHeight="1" thickTop="1">
      <c r="C113" s="13"/>
      <c r="D113" s="13"/>
      <c r="E113" s="70"/>
      <c r="F113" s="70"/>
      <c r="G113" s="30"/>
      <c r="H113" s="30"/>
      <c r="I113" s="13"/>
      <c r="J113" s="17"/>
      <c r="K113" s="15"/>
    </row>
    <row r="114" spans="3:11" ht="15" customHeight="1">
      <c r="C114" s="13"/>
      <c r="D114" s="13"/>
      <c r="E114" s="70"/>
      <c r="F114" s="70"/>
      <c r="G114" s="30"/>
      <c r="H114" s="30"/>
      <c r="I114" s="13"/>
      <c r="J114" s="17"/>
      <c r="K114" s="15"/>
    </row>
    <row r="115" spans="1:11" ht="15" customHeight="1">
      <c r="A115" s="24" t="s">
        <v>659</v>
      </c>
      <c r="B115" s="19"/>
      <c r="C115" s="13"/>
      <c r="D115" s="13"/>
      <c r="E115" s="109"/>
      <c r="F115" s="13"/>
      <c r="G115" s="30"/>
      <c r="H115" s="30"/>
      <c r="I115" s="13"/>
      <c r="J115" s="17"/>
      <c r="K115" s="15"/>
    </row>
    <row r="116" spans="3:11" ht="15" customHeight="1">
      <c r="C116" s="13"/>
      <c r="D116" s="13"/>
      <c r="E116" s="70"/>
      <c r="F116" s="70"/>
      <c r="G116" s="30"/>
      <c r="H116" s="30"/>
      <c r="I116" s="13"/>
      <c r="J116" s="17"/>
      <c r="K116" s="15"/>
    </row>
    <row r="117" spans="1:21" s="95" customFormat="1" ht="15" customHeight="1">
      <c r="A117" s="88" t="s">
        <v>134</v>
      </c>
      <c r="B117" s="88"/>
      <c r="C117" s="89"/>
      <c r="D117" s="89"/>
      <c r="E117" s="90"/>
      <c r="F117" s="90"/>
      <c r="G117" s="91"/>
      <c r="H117" s="91"/>
      <c r="I117" s="89"/>
      <c r="J117" s="92"/>
      <c r="K117" s="93"/>
      <c r="L117" s="94"/>
      <c r="M117" s="94"/>
      <c r="S117" s="94"/>
      <c r="U117" s="94"/>
    </row>
    <row r="118" spans="1:11" ht="15" customHeight="1">
      <c r="A118" s="4" t="s">
        <v>187</v>
      </c>
      <c r="B118" s="4"/>
      <c r="C118" s="3"/>
      <c r="D118" s="159"/>
      <c r="E118" s="50">
        <v>863.88</v>
      </c>
      <c r="F118" s="50"/>
      <c r="G118" s="57">
        <f>E118</f>
        <v>863.88</v>
      </c>
      <c r="H118" s="1"/>
      <c r="I118" s="39"/>
      <c r="J118" s="34"/>
      <c r="K118" s="35"/>
    </row>
    <row r="119" spans="1:11" ht="15" customHeight="1">
      <c r="A119" s="159" t="s">
        <v>540</v>
      </c>
      <c r="B119" s="4"/>
      <c r="C119" s="3"/>
      <c r="D119" s="159"/>
      <c r="E119" s="50">
        <v>2270.7</v>
      </c>
      <c r="F119" s="107"/>
      <c r="G119" s="57"/>
      <c r="H119" s="1"/>
      <c r="I119" s="4"/>
      <c r="J119" s="34"/>
      <c r="K119" s="35"/>
    </row>
    <row r="120" spans="1:11" ht="15" customHeight="1">
      <c r="A120" s="159" t="s">
        <v>541</v>
      </c>
      <c r="B120" s="4"/>
      <c r="C120" s="3"/>
      <c r="D120" s="159"/>
      <c r="E120" s="54">
        <v>18.32</v>
      </c>
      <c r="F120" s="50"/>
      <c r="G120" s="57">
        <f>SUM(E119:E120)</f>
        <v>2289.02</v>
      </c>
      <c r="H120" s="1"/>
      <c r="I120" s="39" t="s">
        <v>542</v>
      </c>
      <c r="J120" s="34"/>
      <c r="K120" s="35"/>
    </row>
    <row r="121" spans="1:11" ht="15" customHeight="1">
      <c r="A121" s="159" t="s">
        <v>466</v>
      </c>
      <c r="B121" s="4"/>
      <c r="C121" s="3"/>
      <c r="D121" s="159" t="s">
        <v>13</v>
      </c>
      <c r="E121" s="50">
        <v>12.93</v>
      </c>
      <c r="F121" s="50"/>
      <c r="G121" s="57">
        <f>E121</f>
        <v>12.93</v>
      </c>
      <c r="H121" s="1"/>
      <c r="I121" s="39"/>
      <c r="J121" s="34"/>
      <c r="K121" s="35"/>
    </row>
    <row r="122" spans="1:11" ht="15" customHeight="1">
      <c r="A122" s="4" t="s">
        <v>98</v>
      </c>
      <c r="B122" s="4"/>
      <c r="C122" s="3"/>
      <c r="D122" s="159"/>
      <c r="E122" s="50">
        <v>1946.68</v>
      </c>
      <c r="F122" s="50"/>
      <c r="G122" s="57">
        <f>E122</f>
        <v>1946.68</v>
      </c>
      <c r="H122" s="1"/>
      <c r="I122" s="14"/>
      <c r="J122" s="34"/>
      <c r="K122" s="35"/>
    </row>
    <row r="123" spans="1:11" ht="15" customHeight="1">
      <c r="A123" s="159" t="s">
        <v>441</v>
      </c>
      <c r="B123" s="4"/>
      <c r="C123" s="3"/>
      <c r="D123" s="159" t="s">
        <v>13</v>
      </c>
      <c r="E123" s="50">
        <v>210.55</v>
      </c>
      <c r="F123" s="50"/>
      <c r="G123" s="57">
        <f>E123</f>
        <v>210.55</v>
      </c>
      <c r="H123" s="1"/>
      <c r="I123" s="14"/>
      <c r="J123" s="34"/>
      <c r="K123" s="35"/>
    </row>
    <row r="124" spans="1:11" ht="15" customHeight="1">
      <c r="A124" s="4" t="s">
        <v>14</v>
      </c>
      <c r="B124" s="4"/>
      <c r="C124" s="3"/>
      <c r="D124" s="160" t="s">
        <v>13</v>
      </c>
      <c r="E124" s="57">
        <v>1532.88</v>
      </c>
      <c r="F124" s="57"/>
      <c r="G124" s="50"/>
      <c r="H124" s="32"/>
      <c r="I124" s="31"/>
      <c r="J124" s="34"/>
      <c r="K124" s="35"/>
    </row>
    <row r="125" spans="1:11" ht="15" customHeight="1">
      <c r="A125" s="4" t="s">
        <v>184</v>
      </c>
      <c r="B125" s="4"/>
      <c r="C125" s="3"/>
      <c r="D125" s="160"/>
      <c r="E125" s="57">
        <v>0</v>
      </c>
      <c r="F125" s="57"/>
      <c r="G125" s="57">
        <f>SUM(E124:E125)</f>
        <v>1532.88</v>
      </c>
      <c r="H125" s="32"/>
      <c r="I125" s="39" t="s">
        <v>149</v>
      </c>
      <c r="J125" s="34"/>
      <c r="K125" s="35"/>
    </row>
    <row r="126" spans="1:11" ht="15" customHeight="1">
      <c r="A126" s="159" t="s">
        <v>385</v>
      </c>
      <c r="B126" s="4"/>
      <c r="C126" s="3"/>
      <c r="D126" s="159"/>
      <c r="E126" s="50">
        <v>1368.91</v>
      </c>
      <c r="F126" s="50"/>
      <c r="G126" s="57"/>
      <c r="H126" s="1"/>
      <c r="I126" s="39"/>
      <c r="J126" s="34"/>
      <c r="K126" s="35"/>
    </row>
    <row r="127" spans="1:11" ht="15" customHeight="1">
      <c r="A127" s="159" t="s">
        <v>386</v>
      </c>
      <c r="B127" s="4"/>
      <c r="C127" s="3"/>
      <c r="D127" s="159"/>
      <c r="E127" s="50">
        <v>68.37</v>
      </c>
      <c r="F127" s="50"/>
      <c r="G127" s="57">
        <f>SUM(E126:E127)</f>
        <v>1437.2800000000002</v>
      </c>
      <c r="H127" s="1"/>
      <c r="I127" s="39" t="s">
        <v>391</v>
      </c>
      <c r="J127" s="34"/>
      <c r="K127" s="35"/>
    </row>
    <row r="128" spans="1:11" ht="15" customHeight="1">
      <c r="A128" s="159" t="s">
        <v>626</v>
      </c>
      <c r="B128" s="4"/>
      <c r="C128" s="3"/>
      <c r="D128" s="159" t="s">
        <v>13</v>
      </c>
      <c r="E128" s="50">
        <v>576.52</v>
      </c>
      <c r="F128" s="50"/>
      <c r="G128" s="57">
        <f>E128</f>
        <v>576.52</v>
      </c>
      <c r="H128" s="1"/>
      <c r="I128" s="39"/>
      <c r="J128" s="34"/>
      <c r="K128" s="35"/>
    </row>
    <row r="129" spans="1:11" ht="15" customHeight="1">
      <c r="A129" s="159" t="s">
        <v>203</v>
      </c>
      <c r="B129" s="4"/>
      <c r="C129" s="3"/>
      <c r="D129" s="159" t="s">
        <v>13</v>
      </c>
      <c r="E129" s="50">
        <v>879.43</v>
      </c>
      <c r="F129" s="50"/>
      <c r="G129" s="57">
        <f>E129</f>
        <v>879.43</v>
      </c>
      <c r="H129" s="32"/>
      <c r="I129" s="39"/>
      <c r="J129" s="34"/>
      <c r="K129" s="35"/>
    </row>
    <row r="130" spans="1:11" ht="15">
      <c r="A130" s="4"/>
      <c r="B130" s="4"/>
      <c r="C130" s="3"/>
      <c r="D130" s="4"/>
      <c r="E130" s="54"/>
      <c r="F130" s="54"/>
      <c r="G130" s="50"/>
      <c r="H130" s="1"/>
      <c r="I130" s="31"/>
      <c r="J130" s="34"/>
      <c r="K130" s="35"/>
    </row>
    <row r="131" spans="1:11" ht="15" customHeight="1" thickBot="1">
      <c r="A131" s="47" t="s">
        <v>148</v>
      </c>
      <c r="B131" s="5"/>
      <c r="C131" s="3"/>
      <c r="D131" s="4"/>
      <c r="E131" s="55">
        <f>SUM(E118:E130)</f>
        <v>9749.170000000002</v>
      </c>
      <c r="F131" s="54"/>
      <c r="G131" s="55">
        <f>SUM(G118:G130)</f>
        <v>9749.170000000002</v>
      </c>
      <c r="H131" s="1"/>
      <c r="I131" s="4"/>
      <c r="J131" s="34"/>
      <c r="K131" s="35"/>
    </row>
    <row r="132" spans="1:11" ht="15" customHeight="1" thickTop="1">
      <c r="A132" s="47"/>
      <c r="B132" s="5"/>
      <c r="C132" s="3"/>
      <c r="D132" s="4"/>
      <c r="E132" s="54"/>
      <c r="F132" s="54"/>
      <c r="G132" s="54"/>
      <c r="H132" s="1"/>
      <c r="I132" s="4"/>
      <c r="J132" s="34"/>
      <c r="K132" s="35"/>
    </row>
    <row r="133" spans="1:11" ht="15" customHeight="1">
      <c r="A133" s="47"/>
      <c r="B133" s="5"/>
      <c r="C133" s="3"/>
      <c r="D133" s="4"/>
      <c r="E133" s="54"/>
      <c r="F133" s="54"/>
      <c r="G133" s="54"/>
      <c r="H133" s="1"/>
      <c r="I133" s="4"/>
      <c r="J133" s="34"/>
      <c r="K133" s="35"/>
    </row>
    <row r="134" spans="1:11" ht="15" customHeight="1">
      <c r="A134" s="48" t="s">
        <v>321</v>
      </c>
      <c r="B134" s="5"/>
      <c r="C134" s="4"/>
      <c r="D134" s="4"/>
      <c r="E134" s="50"/>
      <c r="F134" s="50"/>
      <c r="G134" s="1"/>
      <c r="H134" s="1"/>
      <c r="I134" s="4"/>
      <c r="J134" s="34"/>
      <c r="K134" s="35"/>
    </row>
    <row r="135" spans="1:11" ht="15" customHeight="1">
      <c r="A135" s="159" t="s">
        <v>711</v>
      </c>
      <c r="B135" s="5"/>
      <c r="C135" s="4"/>
      <c r="D135" s="159" t="s">
        <v>13</v>
      </c>
      <c r="E135" s="49">
        <v>107.16</v>
      </c>
      <c r="F135" s="50"/>
      <c r="G135" s="1"/>
      <c r="H135" s="1"/>
      <c r="I135" s="159" t="s">
        <v>712</v>
      </c>
      <c r="J135" s="34"/>
      <c r="K135" s="35"/>
    </row>
    <row r="136" spans="1:11" ht="15" customHeight="1">
      <c r="A136" s="48"/>
      <c r="B136" s="5"/>
      <c r="C136" s="4"/>
      <c r="D136" s="4"/>
      <c r="E136" s="50"/>
      <c r="F136" s="50"/>
      <c r="G136" s="1"/>
      <c r="H136" s="1"/>
      <c r="I136" s="4"/>
      <c r="J136" s="34"/>
      <c r="K136" s="35"/>
    </row>
    <row r="137" spans="1:11" ht="15" customHeight="1" thickBot="1">
      <c r="A137" s="47" t="s">
        <v>713</v>
      </c>
      <c r="B137" s="5"/>
      <c r="C137" s="4"/>
      <c r="D137" s="4"/>
      <c r="E137" s="50"/>
      <c r="F137" s="50"/>
      <c r="G137" s="96">
        <f>SUM(E135:E135)</f>
        <v>107.16</v>
      </c>
      <c r="H137" s="1"/>
      <c r="I137" s="4"/>
      <c r="J137" s="34"/>
      <c r="K137" s="35"/>
    </row>
    <row r="138" spans="1:11" ht="15" customHeight="1" thickTop="1">
      <c r="A138" s="47"/>
      <c r="B138" s="5"/>
      <c r="C138" s="3"/>
      <c r="D138" s="4"/>
      <c r="E138" s="54"/>
      <c r="F138" s="54"/>
      <c r="G138" s="54"/>
      <c r="H138" s="1"/>
      <c r="I138" s="4"/>
      <c r="J138" s="34"/>
      <c r="K138" s="35"/>
    </row>
    <row r="139" spans="1:11" ht="15" customHeight="1">
      <c r="A139" s="48" t="s">
        <v>660</v>
      </c>
      <c r="B139" s="5"/>
      <c r="C139" s="4"/>
      <c r="D139" s="4"/>
      <c r="E139" s="50"/>
      <c r="F139" s="50"/>
      <c r="G139" s="1"/>
      <c r="H139" s="1"/>
      <c r="I139" s="4"/>
      <c r="J139" s="34"/>
      <c r="K139" s="35"/>
    </row>
    <row r="140" spans="1:11" ht="15" customHeight="1">
      <c r="A140" s="159" t="s">
        <v>293</v>
      </c>
      <c r="B140" s="5"/>
      <c r="C140" s="4"/>
      <c r="D140" s="159"/>
      <c r="E140" s="49">
        <v>70</v>
      </c>
      <c r="F140" s="50"/>
      <c r="G140" s="1"/>
      <c r="H140" s="1"/>
      <c r="I140" s="159" t="s">
        <v>318</v>
      </c>
      <c r="J140" s="34"/>
      <c r="K140" s="35"/>
    </row>
    <row r="141" spans="1:11" ht="15" customHeight="1">
      <c r="A141" s="48"/>
      <c r="B141" s="5"/>
      <c r="C141" s="4"/>
      <c r="D141" s="4"/>
      <c r="E141" s="50"/>
      <c r="F141" s="50"/>
      <c r="G141" s="1"/>
      <c r="H141" s="1"/>
      <c r="I141" s="4"/>
      <c r="J141" s="34"/>
      <c r="K141" s="35"/>
    </row>
    <row r="142" spans="1:11" ht="15" customHeight="1" thickBot="1">
      <c r="A142" s="47" t="s">
        <v>661</v>
      </c>
      <c r="B142" s="5"/>
      <c r="C142" s="4"/>
      <c r="D142" s="4"/>
      <c r="E142" s="50"/>
      <c r="F142" s="50"/>
      <c r="G142" s="96">
        <f>SUM(E140:E140)</f>
        <v>70</v>
      </c>
      <c r="H142" s="1"/>
      <c r="I142" s="4"/>
      <c r="J142" s="34"/>
      <c r="K142" s="35"/>
    </row>
    <row r="143" spans="1:11" ht="15" customHeight="1" thickTop="1">
      <c r="A143" s="47"/>
      <c r="B143" s="5"/>
      <c r="C143" s="3"/>
      <c r="D143" s="4"/>
      <c r="E143" s="54"/>
      <c r="F143" s="54"/>
      <c r="G143" s="54"/>
      <c r="H143" s="1"/>
      <c r="I143" s="4"/>
      <c r="J143" s="34"/>
      <c r="K143" s="35"/>
    </row>
    <row r="144" spans="1:11" ht="15" customHeight="1">
      <c r="A144" s="48" t="s">
        <v>215</v>
      </c>
      <c r="B144" s="5"/>
      <c r="C144" s="4"/>
      <c r="D144" s="4"/>
      <c r="E144" s="50"/>
      <c r="F144" s="50"/>
      <c r="G144" s="1"/>
      <c r="H144" s="1"/>
      <c r="I144" s="4"/>
      <c r="J144" s="34"/>
      <c r="K144" s="35"/>
    </row>
    <row r="145" spans="1:11" ht="15" customHeight="1">
      <c r="A145" s="159" t="s">
        <v>662</v>
      </c>
      <c r="B145" s="5"/>
      <c r="C145" s="4"/>
      <c r="D145" s="4"/>
      <c r="E145" s="49">
        <v>1250</v>
      </c>
      <c r="F145" s="50"/>
      <c r="G145" s="1"/>
      <c r="H145" s="1"/>
      <c r="I145" s="159" t="s">
        <v>663</v>
      </c>
      <c r="J145" s="34"/>
      <c r="K145" s="35"/>
    </row>
    <row r="146" spans="1:11" ht="15" customHeight="1">
      <c r="A146" s="48"/>
      <c r="B146" s="5"/>
      <c r="C146" s="4"/>
      <c r="D146" s="4"/>
      <c r="E146" s="50"/>
      <c r="F146" s="50"/>
      <c r="G146" s="1"/>
      <c r="H146" s="1"/>
      <c r="I146" s="4"/>
      <c r="J146" s="34"/>
      <c r="K146" s="35"/>
    </row>
    <row r="147" spans="1:11" ht="15" customHeight="1" thickBot="1">
      <c r="A147" s="47" t="s">
        <v>313</v>
      </c>
      <c r="B147" s="5"/>
      <c r="C147" s="4"/>
      <c r="D147" s="4"/>
      <c r="E147" s="50"/>
      <c r="F147" s="50"/>
      <c r="G147" s="96">
        <f>SUM(E145:E145)</f>
        <v>1250</v>
      </c>
      <c r="H147" s="1"/>
      <c r="I147" s="4"/>
      <c r="J147" s="34"/>
      <c r="K147" s="35"/>
    </row>
    <row r="148" spans="1:11" ht="15" customHeight="1" thickTop="1">
      <c r="A148" s="47"/>
      <c r="B148" s="5"/>
      <c r="C148" s="3"/>
      <c r="D148" s="4"/>
      <c r="E148" s="54"/>
      <c r="F148" s="54"/>
      <c r="G148" s="54"/>
      <c r="H148" s="1"/>
      <c r="I148" s="4"/>
      <c r="J148" s="34"/>
      <c r="K148" s="35"/>
    </row>
    <row r="149" spans="1:11" ht="15" customHeight="1">
      <c r="A149" s="48" t="s">
        <v>62</v>
      </c>
      <c r="B149" s="5"/>
      <c r="C149" s="4"/>
      <c r="D149" s="4"/>
      <c r="E149" s="50"/>
      <c r="F149" s="50"/>
      <c r="G149" s="1"/>
      <c r="H149" s="1"/>
      <c r="I149" s="4"/>
      <c r="J149" s="34"/>
      <c r="K149" s="35"/>
    </row>
    <row r="150" spans="1:11" ht="15" customHeight="1">
      <c r="A150" s="159" t="s">
        <v>709</v>
      </c>
      <c r="B150" s="4"/>
      <c r="C150" s="4" t="s">
        <v>119</v>
      </c>
      <c r="D150" s="4"/>
      <c r="E150" s="54">
        <v>59</v>
      </c>
      <c r="F150" s="50"/>
      <c r="G150" s="1"/>
      <c r="H150" s="1"/>
      <c r="I150" s="159" t="s">
        <v>160</v>
      </c>
      <c r="J150" s="34"/>
      <c r="K150" s="35"/>
    </row>
    <row r="151" spans="1:11" ht="15" customHeight="1">
      <c r="A151" s="159" t="s">
        <v>710</v>
      </c>
      <c r="B151" s="4"/>
      <c r="C151" s="4"/>
      <c r="D151" s="4"/>
      <c r="E151" s="49">
        <v>59</v>
      </c>
      <c r="F151" s="50"/>
      <c r="G151" s="1"/>
      <c r="H151" s="1"/>
      <c r="I151" s="159" t="s">
        <v>160</v>
      </c>
      <c r="J151" s="34"/>
      <c r="K151" s="35"/>
    </row>
    <row r="152" spans="1:11" ht="15" customHeight="1">
      <c r="A152" s="48"/>
      <c r="B152" s="5"/>
      <c r="C152" s="4"/>
      <c r="D152" s="4"/>
      <c r="E152" s="50"/>
      <c r="F152" s="50"/>
      <c r="G152" s="1"/>
      <c r="H152" s="1"/>
      <c r="I152" s="4"/>
      <c r="J152" s="34"/>
      <c r="K152" s="35"/>
    </row>
    <row r="153" spans="1:11" ht="15" customHeight="1" thickBot="1">
      <c r="A153" s="47" t="s">
        <v>197</v>
      </c>
      <c r="B153" s="5"/>
      <c r="C153" s="4"/>
      <c r="D153" s="4"/>
      <c r="E153" s="50"/>
      <c r="F153" s="50"/>
      <c r="G153" s="96">
        <f>SUM(E150:E151)</f>
        <v>118</v>
      </c>
      <c r="H153" s="1"/>
      <c r="I153" s="4"/>
      <c r="J153" s="34"/>
      <c r="K153" s="35"/>
    </row>
    <row r="154" spans="1:11" ht="15" customHeight="1" thickTop="1">
      <c r="A154" s="47"/>
      <c r="B154" s="5"/>
      <c r="C154" s="3"/>
      <c r="D154" s="4"/>
      <c r="E154" s="54"/>
      <c r="F154" s="54"/>
      <c r="G154" s="54"/>
      <c r="H154" s="1"/>
      <c r="I154" s="4"/>
      <c r="J154" s="34"/>
      <c r="K154" s="35"/>
    </row>
    <row r="155" spans="1:11" ht="15" customHeight="1">
      <c r="A155" s="48" t="s">
        <v>229</v>
      </c>
      <c r="B155" s="5"/>
      <c r="C155" s="4"/>
      <c r="D155" s="4"/>
      <c r="E155" s="50"/>
      <c r="F155" s="50"/>
      <c r="G155" s="1"/>
      <c r="H155" s="1"/>
      <c r="I155" s="4"/>
      <c r="J155" s="34"/>
      <c r="K155" s="35"/>
    </row>
    <row r="156" spans="1:11" ht="15" customHeight="1">
      <c r="A156" s="159" t="s">
        <v>664</v>
      </c>
      <c r="B156" s="4"/>
      <c r="C156" s="4" t="s">
        <v>119</v>
      </c>
      <c r="D156" s="159"/>
      <c r="E156" s="54">
        <v>202.12</v>
      </c>
      <c r="F156" s="50"/>
      <c r="G156" s="1"/>
      <c r="H156" s="1"/>
      <c r="I156" s="159" t="s">
        <v>665</v>
      </c>
      <c r="J156" s="34"/>
      <c r="K156" s="35"/>
    </row>
    <row r="157" spans="1:11" ht="15" customHeight="1">
      <c r="A157" s="159" t="s">
        <v>714</v>
      </c>
      <c r="B157" s="4"/>
      <c r="C157" s="4"/>
      <c r="D157" s="159" t="s">
        <v>13</v>
      </c>
      <c r="E157" s="49">
        <v>7.05</v>
      </c>
      <c r="F157" s="50"/>
      <c r="G157" s="1"/>
      <c r="H157" s="1"/>
      <c r="I157" s="159" t="s">
        <v>715</v>
      </c>
      <c r="J157" s="34"/>
      <c r="K157" s="35"/>
    </row>
    <row r="158" spans="1:11" ht="15" customHeight="1">
      <c r="A158" s="48"/>
      <c r="B158" s="5"/>
      <c r="C158" s="4"/>
      <c r="D158" s="4"/>
      <c r="E158" s="50"/>
      <c r="F158" s="50"/>
      <c r="G158" s="1"/>
      <c r="H158" s="1"/>
      <c r="I158" s="4"/>
      <c r="J158" s="34"/>
      <c r="K158" s="35"/>
    </row>
    <row r="159" spans="1:11" ht="15" customHeight="1" thickBot="1">
      <c r="A159" s="47" t="s">
        <v>241</v>
      </c>
      <c r="B159" s="5"/>
      <c r="C159" s="4"/>
      <c r="D159" s="4"/>
      <c r="E159" s="50"/>
      <c r="F159" s="50"/>
      <c r="G159" s="96">
        <f>SUM(E156:E157)</f>
        <v>209.17000000000002</v>
      </c>
      <c r="H159" s="1"/>
      <c r="I159" s="4"/>
      <c r="J159" s="34"/>
      <c r="K159" s="35"/>
    </row>
    <row r="160" spans="1:11" ht="15" customHeight="1" thickTop="1">
      <c r="A160" s="47"/>
      <c r="B160" s="5"/>
      <c r="C160" s="3"/>
      <c r="D160" s="4"/>
      <c r="E160" s="54"/>
      <c r="F160" s="54"/>
      <c r="G160" s="54"/>
      <c r="H160" s="1"/>
      <c r="I160" s="4"/>
      <c r="J160" s="34"/>
      <c r="K160" s="35"/>
    </row>
    <row r="161" spans="1:11" ht="15" customHeight="1">
      <c r="A161" s="48" t="s">
        <v>449</v>
      </c>
      <c r="B161" s="5"/>
      <c r="C161" s="4"/>
      <c r="D161" s="4"/>
      <c r="E161" s="50"/>
      <c r="F161" s="50"/>
      <c r="G161" s="1"/>
      <c r="H161" s="1"/>
      <c r="I161" s="4"/>
      <c r="J161" s="34"/>
      <c r="K161" s="35"/>
    </row>
    <row r="162" spans="1:11" ht="15" customHeight="1">
      <c r="A162" s="159" t="s">
        <v>716</v>
      </c>
      <c r="B162" s="5"/>
      <c r="C162" s="4"/>
      <c r="D162" s="159" t="s">
        <v>13</v>
      </c>
      <c r="E162" s="49">
        <v>285</v>
      </c>
      <c r="F162" s="50"/>
      <c r="G162" s="1"/>
      <c r="H162" s="1"/>
      <c r="I162" s="159" t="s">
        <v>717</v>
      </c>
      <c r="J162" s="34"/>
      <c r="K162" s="35"/>
    </row>
    <row r="163" spans="1:11" ht="15" customHeight="1">
      <c r="A163" s="48"/>
      <c r="B163" s="5"/>
      <c r="C163" s="4"/>
      <c r="D163" s="4"/>
      <c r="E163" s="50"/>
      <c r="F163" s="50"/>
      <c r="G163" s="1"/>
      <c r="H163" s="1"/>
      <c r="I163" s="4"/>
      <c r="J163" s="34"/>
      <c r="K163" s="35"/>
    </row>
    <row r="164" spans="1:11" ht="15" customHeight="1" thickBot="1">
      <c r="A164" s="47" t="s">
        <v>718</v>
      </c>
      <c r="B164" s="5"/>
      <c r="C164" s="4"/>
      <c r="D164" s="4"/>
      <c r="E164" s="50"/>
      <c r="F164" s="50"/>
      <c r="G164" s="96">
        <f>SUM(E162:E162)</f>
        <v>285</v>
      </c>
      <c r="H164" s="1"/>
      <c r="I164" s="4"/>
      <c r="J164" s="34"/>
      <c r="K164" s="35"/>
    </row>
    <row r="165" spans="1:11" ht="15" customHeight="1" thickTop="1">
      <c r="A165" s="47"/>
      <c r="B165" s="5"/>
      <c r="C165" s="3"/>
      <c r="D165" s="4"/>
      <c r="E165" s="54"/>
      <c r="F165" s="54"/>
      <c r="G165" s="54"/>
      <c r="H165" s="1"/>
      <c r="I165" s="4"/>
      <c r="J165" s="34"/>
      <c r="K165" s="35"/>
    </row>
    <row r="166" spans="1:11" ht="15" customHeight="1">
      <c r="A166" s="48" t="s">
        <v>101</v>
      </c>
      <c r="B166" s="5"/>
      <c r="C166" s="4"/>
      <c r="D166" s="4"/>
      <c r="E166" s="50"/>
      <c r="F166" s="50"/>
      <c r="G166" s="1"/>
      <c r="H166" s="1"/>
      <c r="I166" s="4"/>
      <c r="J166" s="34"/>
      <c r="K166" s="35"/>
    </row>
    <row r="167" spans="1:11" ht="15" customHeight="1">
      <c r="A167" s="159" t="s">
        <v>719</v>
      </c>
      <c r="B167" s="5"/>
      <c r="C167" s="4"/>
      <c r="D167" s="159" t="s">
        <v>13</v>
      </c>
      <c r="E167" s="49">
        <v>22.72</v>
      </c>
      <c r="F167" s="50"/>
      <c r="G167" s="1"/>
      <c r="H167" s="1"/>
      <c r="I167" s="159" t="s">
        <v>73</v>
      </c>
      <c r="J167" s="34"/>
      <c r="K167" s="35"/>
    </row>
    <row r="168" spans="1:11" ht="15" customHeight="1">
      <c r="A168" s="48"/>
      <c r="B168" s="5"/>
      <c r="C168" s="4"/>
      <c r="D168" s="4"/>
      <c r="E168" s="50"/>
      <c r="F168" s="50"/>
      <c r="G168" s="1"/>
      <c r="H168" s="1"/>
      <c r="I168" s="4"/>
      <c r="J168" s="34"/>
      <c r="K168" s="35"/>
    </row>
    <row r="169" spans="1:11" ht="15" customHeight="1" thickBot="1">
      <c r="A169" s="47" t="s">
        <v>720</v>
      </c>
      <c r="B169" s="5"/>
      <c r="C169" s="4"/>
      <c r="D169" s="4"/>
      <c r="E169" s="50"/>
      <c r="F169" s="50"/>
      <c r="G169" s="96">
        <f>SUM(E167:E167)</f>
        <v>22.72</v>
      </c>
      <c r="H169" s="1"/>
      <c r="I169" s="4"/>
      <c r="J169" s="34"/>
      <c r="K169" s="35"/>
    </row>
    <row r="170" spans="1:11" ht="15" customHeight="1" thickTop="1">
      <c r="A170" s="47"/>
      <c r="B170" s="5"/>
      <c r="C170" s="3"/>
      <c r="D170" s="4"/>
      <c r="E170" s="54"/>
      <c r="F170" s="54"/>
      <c r="G170" s="54"/>
      <c r="H170" s="1"/>
      <c r="I170" s="4"/>
      <c r="J170" s="34"/>
      <c r="K170" s="35"/>
    </row>
    <row r="171" spans="1:11" ht="15" customHeight="1">
      <c r="A171" s="48" t="s">
        <v>457</v>
      </c>
      <c r="B171" s="5"/>
      <c r="C171" s="4"/>
      <c r="D171" s="4"/>
      <c r="E171" s="50"/>
      <c r="F171" s="50"/>
      <c r="G171" s="1"/>
      <c r="H171" s="1"/>
      <c r="I171" s="4"/>
      <c r="J171" s="34"/>
      <c r="K171" s="35"/>
    </row>
    <row r="172" spans="1:11" ht="15" customHeight="1">
      <c r="A172" s="159" t="s">
        <v>666</v>
      </c>
      <c r="B172" s="5"/>
      <c r="C172" s="4"/>
      <c r="D172" s="159"/>
      <c r="E172" s="49">
        <v>765</v>
      </c>
      <c r="F172" s="50"/>
      <c r="G172" s="1"/>
      <c r="H172" s="1"/>
      <c r="I172" s="159" t="s">
        <v>188</v>
      </c>
      <c r="J172" s="34"/>
      <c r="K172" s="35"/>
    </row>
    <row r="173" spans="1:11" ht="15" customHeight="1">
      <c r="A173" s="48"/>
      <c r="B173" s="5"/>
      <c r="C173" s="4"/>
      <c r="D173" s="4"/>
      <c r="E173" s="50"/>
      <c r="F173" s="50"/>
      <c r="G173" s="1"/>
      <c r="H173" s="1"/>
      <c r="I173" s="4"/>
      <c r="J173" s="34"/>
      <c r="K173" s="35"/>
    </row>
    <row r="174" spans="1:11" ht="15" customHeight="1" thickBot="1">
      <c r="A174" s="47" t="s">
        <v>667</v>
      </c>
      <c r="B174" s="5"/>
      <c r="C174" s="4"/>
      <c r="D174" s="4"/>
      <c r="E174" s="50"/>
      <c r="F174" s="50"/>
      <c r="G174" s="96">
        <f>SUM(E172:E172)</f>
        <v>765</v>
      </c>
      <c r="H174" s="1"/>
      <c r="I174" s="4"/>
      <c r="J174" s="34"/>
      <c r="K174" s="35"/>
    </row>
    <row r="175" spans="1:11" ht="15" customHeight="1" thickTop="1">
      <c r="A175" s="47"/>
      <c r="B175" s="5"/>
      <c r="C175" s="4"/>
      <c r="D175" s="4"/>
      <c r="E175" s="50"/>
      <c r="F175" s="50"/>
      <c r="H175" s="1"/>
      <c r="I175" s="4"/>
      <c r="J175" s="34"/>
      <c r="K175" s="35"/>
    </row>
    <row r="176" spans="1:11" ht="15" customHeight="1">
      <c r="A176" s="48" t="s">
        <v>212</v>
      </c>
      <c r="B176" s="5"/>
      <c r="C176" s="4"/>
      <c r="D176" s="4"/>
      <c r="E176" s="50"/>
      <c r="F176" s="50"/>
      <c r="G176" s="1"/>
      <c r="H176" s="1"/>
      <c r="I176" s="4"/>
      <c r="J176" s="34"/>
      <c r="K176" s="35"/>
    </row>
    <row r="177" spans="1:11" ht="15" customHeight="1">
      <c r="A177" s="159" t="s">
        <v>244</v>
      </c>
      <c r="B177" s="4"/>
      <c r="C177" s="4" t="s">
        <v>119</v>
      </c>
      <c r="D177" s="159"/>
      <c r="E177" s="49">
        <v>500</v>
      </c>
      <c r="F177" s="50"/>
      <c r="G177" s="1"/>
      <c r="H177" s="1"/>
      <c r="I177" s="159" t="s">
        <v>228</v>
      </c>
      <c r="J177" s="34"/>
      <c r="K177" s="35"/>
    </row>
    <row r="178" spans="1:11" ht="15" customHeight="1">
      <c r="A178" s="48"/>
      <c r="B178" s="5"/>
      <c r="C178" s="4"/>
      <c r="D178" s="4"/>
      <c r="E178" s="50"/>
      <c r="F178" s="50"/>
      <c r="G178" s="1"/>
      <c r="H178" s="1"/>
      <c r="I178" s="4"/>
      <c r="J178" s="34"/>
      <c r="K178" s="35"/>
    </row>
    <row r="179" spans="1:11" ht="15" customHeight="1" thickBot="1">
      <c r="A179" s="47" t="s">
        <v>216</v>
      </c>
      <c r="B179" s="5"/>
      <c r="C179" s="4"/>
      <c r="D179" s="4"/>
      <c r="E179" s="50"/>
      <c r="F179" s="50"/>
      <c r="G179" s="96">
        <f>SUM(E177:E177)</f>
        <v>500</v>
      </c>
      <c r="H179" s="1"/>
      <c r="I179" s="4"/>
      <c r="J179" s="34"/>
      <c r="K179" s="35"/>
    </row>
    <row r="180" spans="1:11" ht="15" customHeight="1" thickTop="1">
      <c r="A180" s="47"/>
      <c r="B180" s="5"/>
      <c r="C180" s="4"/>
      <c r="D180" s="4"/>
      <c r="E180" s="50"/>
      <c r="F180" s="50"/>
      <c r="H180" s="1"/>
      <c r="I180" s="4"/>
      <c r="J180" s="34"/>
      <c r="K180" s="35"/>
    </row>
    <row r="181" spans="1:11" ht="15" customHeight="1">
      <c r="A181" s="48" t="s">
        <v>198</v>
      </c>
      <c r="B181" s="5"/>
      <c r="C181" s="4"/>
      <c r="D181" s="4"/>
      <c r="E181" s="50"/>
      <c r="F181" s="50"/>
      <c r="G181" s="1"/>
      <c r="H181" s="1"/>
      <c r="I181" s="4"/>
      <c r="J181" s="4"/>
      <c r="K181" s="37"/>
    </row>
    <row r="182" spans="1:11" ht="15" customHeight="1">
      <c r="A182" s="159" t="s">
        <v>668</v>
      </c>
      <c r="B182" s="4"/>
      <c r="C182" s="4" t="s">
        <v>119</v>
      </c>
      <c r="D182" s="4"/>
      <c r="E182" s="54">
        <v>334.76</v>
      </c>
      <c r="F182" s="50"/>
      <c r="G182" s="1"/>
      <c r="H182" s="1"/>
      <c r="I182" s="159" t="s">
        <v>421</v>
      </c>
      <c r="J182" s="4"/>
      <c r="K182" s="37"/>
    </row>
    <row r="183" spans="1:11" ht="15" customHeight="1">
      <c r="A183" s="159" t="s">
        <v>669</v>
      </c>
      <c r="B183" s="4"/>
      <c r="C183" s="4"/>
      <c r="D183" s="4"/>
      <c r="E183" s="49">
        <v>189.49</v>
      </c>
      <c r="F183" s="50"/>
      <c r="G183" s="1"/>
      <c r="H183" s="1"/>
      <c r="I183" s="159" t="s">
        <v>242</v>
      </c>
      <c r="J183" s="4"/>
      <c r="K183" s="37"/>
    </row>
    <row r="184" spans="1:11" ht="15" customHeight="1">
      <c r="A184" s="48"/>
      <c r="B184" s="5"/>
      <c r="C184" s="4"/>
      <c r="D184" s="4"/>
      <c r="E184" s="50"/>
      <c r="F184" s="50"/>
      <c r="G184" s="1"/>
      <c r="H184" s="1"/>
      <c r="I184" s="4"/>
      <c r="J184" s="4"/>
      <c r="K184" s="37"/>
    </row>
    <row r="185" spans="1:11" ht="15" customHeight="1" thickBot="1">
      <c r="A185" s="47" t="s">
        <v>139</v>
      </c>
      <c r="B185" s="5"/>
      <c r="C185" s="4"/>
      <c r="D185" s="4"/>
      <c r="E185" s="50"/>
      <c r="F185" s="50"/>
      <c r="G185" s="96">
        <f>SUM(E182:E183)</f>
        <v>524.25</v>
      </c>
      <c r="H185" s="1"/>
      <c r="I185" s="4"/>
      <c r="J185" s="4"/>
      <c r="K185" s="37"/>
    </row>
    <row r="186" spans="1:11" ht="15" customHeight="1" thickTop="1">
      <c r="A186" s="5"/>
      <c r="B186" s="5"/>
      <c r="C186" s="4"/>
      <c r="D186" s="4"/>
      <c r="E186" s="50"/>
      <c r="F186" s="50"/>
      <c r="G186" s="1"/>
      <c r="H186" s="1"/>
      <c r="I186" s="4"/>
      <c r="J186" s="4"/>
      <c r="K186" s="37"/>
    </row>
    <row r="187" spans="1:11" ht="15" customHeight="1">
      <c r="A187" s="48" t="s">
        <v>140</v>
      </c>
      <c r="B187" s="4"/>
      <c r="C187" s="4"/>
      <c r="D187" s="4"/>
      <c r="E187" s="51"/>
      <c r="F187" s="51"/>
      <c r="G187" s="1"/>
      <c r="H187" s="1"/>
      <c r="I187" s="4"/>
      <c r="J187" s="38"/>
      <c r="K187" s="37"/>
    </row>
    <row r="188" spans="1:11" ht="15" customHeight="1">
      <c r="A188" s="159" t="s">
        <v>670</v>
      </c>
      <c r="B188" s="4"/>
      <c r="C188" s="4" t="s">
        <v>119</v>
      </c>
      <c r="D188" s="4"/>
      <c r="E188" s="50">
        <v>11.8</v>
      </c>
      <c r="F188" s="50"/>
      <c r="G188" s="57"/>
      <c r="H188" s="1"/>
      <c r="I188" s="4" t="s">
        <v>141</v>
      </c>
      <c r="J188" s="38"/>
      <c r="K188" s="37"/>
    </row>
    <row r="189" spans="1:11" ht="15" customHeight="1">
      <c r="A189" s="159" t="s">
        <v>671</v>
      </c>
      <c r="B189" s="4"/>
      <c r="C189" s="4"/>
      <c r="D189" s="4"/>
      <c r="E189" s="50">
        <v>5.9</v>
      </c>
      <c r="F189" s="50"/>
      <c r="G189" s="57"/>
      <c r="H189" s="1"/>
      <c r="I189" s="4" t="s">
        <v>141</v>
      </c>
      <c r="J189" s="38"/>
      <c r="K189" s="37"/>
    </row>
    <row r="190" spans="1:11" ht="15" customHeight="1">
      <c r="A190" s="159" t="s">
        <v>672</v>
      </c>
      <c r="B190" s="4"/>
      <c r="C190" s="4"/>
      <c r="D190" s="4"/>
      <c r="E190" s="49">
        <v>10.87</v>
      </c>
      <c r="F190" s="50"/>
      <c r="G190" s="57"/>
      <c r="H190" s="1"/>
      <c r="I190" s="4" t="s">
        <v>142</v>
      </c>
      <c r="J190" s="38"/>
      <c r="K190" s="37"/>
    </row>
    <row r="191" spans="1:11" ht="15" customHeight="1">
      <c r="A191" s="4"/>
      <c r="B191" s="4"/>
      <c r="C191" s="4"/>
      <c r="D191" s="4"/>
      <c r="E191" s="50"/>
      <c r="F191" s="50"/>
      <c r="G191" s="57"/>
      <c r="H191" s="1"/>
      <c r="I191" s="4"/>
      <c r="J191" s="38"/>
      <c r="K191" s="37"/>
    </row>
    <row r="192" spans="1:11" ht="15" customHeight="1" thickBot="1">
      <c r="A192" s="47" t="s">
        <v>143</v>
      </c>
      <c r="B192" s="4"/>
      <c r="C192" s="4"/>
      <c r="D192" s="4"/>
      <c r="E192" s="50"/>
      <c r="F192" s="50"/>
      <c r="G192" s="68">
        <f>SUM(E188:E190)</f>
        <v>28.57</v>
      </c>
      <c r="H192" s="1"/>
      <c r="I192" s="4"/>
      <c r="J192" s="38"/>
      <c r="K192" s="37"/>
    </row>
    <row r="193" spans="1:11" ht="15" customHeight="1" thickTop="1">
      <c r="A193" s="47"/>
      <c r="B193" s="4"/>
      <c r="C193" s="4"/>
      <c r="D193" s="4"/>
      <c r="E193" s="50"/>
      <c r="F193" s="50"/>
      <c r="G193" s="86"/>
      <c r="H193" s="1"/>
      <c r="I193" s="4"/>
      <c r="J193" s="38"/>
      <c r="K193" s="37"/>
    </row>
    <row r="194" spans="1:11" ht="15" customHeight="1">
      <c r="A194" s="48" t="s">
        <v>673</v>
      </c>
      <c r="B194" s="48"/>
      <c r="C194" s="4"/>
      <c r="D194" s="4"/>
      <c r="E194" s="57"/>
      <c r="F194" s="57"/>
      <c r="G194" s="1"/>
      <c r="H194" s="1"/>
      <c r="I194" s="4"/>
      <c r="J194" s="38"/>
      <c r="K194" s="37"/>
    </row>
    <row r="195" spans="1:11" ht="15" customHeight="1">
      <c r="A195" s="159" t="s">
        <v>674</v>
      </c>
      <c r="B195" s="4"/>
      <c r="C195" s="3" t="s">
        <v>119</v>
      </c>
      <c r="D195" s="159"/>
      <c r="E195" s="65">
        <v>1440</v>
      </c>
      <c r="F195" s="86"/>
      <c r="G195" s="1"/>
      <c r="H195" s="1"/>
      <c r="I195" s="159" t="s">
        <v>675</v>
      </c>
      <c r="J195" s="38"/>
      <c r="K195" s="37"/>
    </row>
    <row r="196" spans="1:11" ht="15" customHeight="1">
      <c r="A196"/>
      <c r="B196" s="105"/>
      <c r="C196"/>
      <c r="D196" s="36"/>
      <c r="E196"/>
      <c r="F196"/>
      <c r="G196" s="105"/>
      <c r="H196"/>
      <c r="I196"/>
      <c r="J196" s="38"/>
      <c r="K196" s="37"/>
    </row>
    <row r="197" spans="1:11" ht="15" customHeight="1" thickBot="1">
      <c r="A197" s="66" t="s">
        <v>676</v>
      </c>
      <c r="B197" s="106"/>
      <c r="C197"/>
      <c r="D197" s="36"/>
      <c r="F197" s="87"/>
      <c r="G197" s="111">
        <f>SUM(E195:E196)</f>
        <v>1440</v>
      </c>
      <c r="H197"/>
      <c r="I197"/>
      <c r="J197" s="38"/>
      <c r="K197" s="37"/>
    </row>
    <row r="198" spans="1:11" ht="15" customHeight="1" thickTop="1">
      <c r="A198" s="47"/>
      <c r="B198" s="4"/>
      <c r="C198" s="4"/>
      <c r="D198" s="4"/>
      <c r="E198" s="50"/>
      <c r="F198" s="50"/>
      <c r="G198" s="86"/>
      <c r="H198" s="1"/>
      <c r="I198" s="4"/>
      <c r="J198" s="38"/>
      <c r="K198" s="37"/>
    </row>
    <row r="199" spans="1:11" ht="15" customHeight="1">
      <c r="A199" s="48" t="s">
        <v>200</v>
      </c>
      <c r="B199" s="48"/>
      <c r="C199" s="4"/>
      <c r="D199" s="4"/>
      <c r="E199" s="57"/>
      <c r="F199" s="57"/>
      <c r="G199" s="1"/>
      <c r="H199" s="1"/>
      <c r="I199" s="4"/>
      <c r="J199" s="38"/>
      <c r="K199" s="37"/>
    </row>
    <row r="200" spans="1:11" ht="15" customHeight="1">
      <c r="A200" s="159" t="s">
        <v>721</v>
      </c>
      <c r="B200" s="4"/>
      <c r="C200" s="3" t="s">
        <v>119</v>
      </c>
      <c r="D200" s="159" t="s">
        <v>13</v>
      </c>
      <c r="E200" s="65">
        <v>100</v>
      </c>
      <c r="F200" s="86"/>
      <c r="G200" s="1"/>
      <c r="H200" s="1"/>
      <c r="I200" s="159" t="s">
        <v>442</v>
      </c>
      <c r="J200" s="38"/>
      <c r="K200" s="37"/>
    </row>
    <row r="201" spans="1:11" ht="15" customHeight="1">
      <c r="A201"/>
      <c r="B201" s="105"/>
      <c r="C201"/>
      <c r="D201" s="36"/>
      <c r="E201"/>
      <c r="F201"/>
      <c r="G201" s="105"/>
      <c r="H201"/>
      <c r="I201"/>
      <c r="J201" s="38"/>
      <c r="K201" s="37"/>
    </row>
    <row r="202" spans="1:11" ht="15" customHeight="1" thickBot="1">
      <c r="A202" s="66" t="s">
        <v>722</v>
      </c>
      <c r="B202" s="106"/>
      <c r="C202"/>
      <c r="D202" s="36"/>
      <c r="F202" s="87"/>
      <c r="G202" s="111">
        <f>SUM(E200:E201)</f>
        <v>100</v>
      </c>
      <c r="H202"/>
      <c r="I202"/>
      <c r="J202" s="38"/>
      <c r="K202" s="37"/>
    </row>
    <row r="203" spans="1:11" ht="15" customHeight="1" thickTop="1">
      <c r="A203" s="47"/>
      <c r="B203" s="4"/>
      <c r="C203" s="4"/>
      <c r="D203" s="4"/>
      <c r="E203" s="50"/>
      <c r="F203" s="50"/>
      <c r="G203" s="86"/>
      <c r="H203" s="1"/>
      <c r="I203" s="4"/>
      <c r="J203" s="38"/>
      <c r="K203" s="37"/>
    </row>
    <row r="204" spans="1:11" ht="15" customHeight="1">
      <c r="A204" s="48" t="s">
        <v>723</v>
      </c>
      <c r="B204" s="5"/>
      <c r="C204" s="4"/>
      <c r="D204" s="4"/>
      <c r="E204" s="50"/>
      <c r="F204" s="50"/>
      <c r="G204" s="1"/>
      <c r="H204" s="1"/>
      <c r="I204" s="4"/>
      <c r="J204" s="38"/>
      <c r="K204" s="37"/>
    </row>
    <row r="205" spans="1:11" ht="15" customHeight="1">
      <c r="A205" s="159" t="s">
        <v>724</v>
      </c>
      <c r="B205" s="4"/>
      <c r="C205" s="4" t="s">
        <v>119</v>
      </c>
      <c r="D205" s="159" t="s">
        <v>13</v>
      </c>
      <c r="E205" s="54">
        <v>150</v>
      </c>
      <c r="F205" s="50"/>
      <c r="G205" s="1"/>
      <c r="H205" s="1"/>
      <c r="I205" s="159" t="s">
        <v>58</v>
      </c>
      <c r="J205" s="38"/>
      <c r="K205" s="37"/>
    </row>
    <row r="206" spans="1:11" ht="15" customHeight="1">
      <c r="A206" s="159" t="s">
        <v>725</v>
      </c>
      <c r="B206" s="4"/>
      <c r="C206" s="4"/>
      <c r="D206" s="159" t="s">
        <v>13</v>
      </c>
      <c r="E206" s="49">
        <v>150</v>
      </c>
      <c r="F206" s="50"/>
      <c r="G206" s="1"/>
      <c r="H206" s="1"/>
      <c r="I206" s="159" t="s">
        <v>58</v>
      </c>
      <c r="J206" s="38"/>
      <c r="K206" s="37"/>
    </row>
    <row r="207" spans="1:11" ht="15" customHeight="1">
      <c r="A207" s="48"/>
      <c r="B207" s="5"/>
      <c r="C207" s="4"/>
      <c r="D207" s="4"/>
      <c r="E207" s="50"/>
      <c r="F207" s="50"/>
      <c r="G207" s="1"/>
      <c r="H207" s="1"/>
      <c r="I207" s="4"/>
      <c r="J207" s="38"/>
      <c r="K207" s="37"/>
    </row>
    <row r="208" spans="1:11" ht="15" customHeight="1" thickBot="1">
      <c r="A208" s="47" t="s">
        <v>726</v>
      </c>
      <c r="B208" s="5"/>
      <c r="C208" s="4"/>
      <c r="D208" s="4"/>
      <c r="E208" s="50"/>
      <c r="F208" s="50"/>
      <c r="G208" s="96">
        <f>SUM(E205:E206)</f>
        <v>300</v>
      </c>
      <c r="H208" s="1"/>
      <c r="I208" s="4"/>
      <c r="J208" s="38"/>
      <c r="K208" s="37"/>
    </row>
    <row r="209" spans="1:11" ht="15" customHeight="1" thickTop="1">
      <c r="A209" s="47"/>
      <c r="B209" s="4"/>
      <c r="C209" s="4"/>
      <c r="D209" s="4"/>
      <c r="E209" s="50"/>
      <c r="F209" s="50"/>
      <c r="G209" s="86"/>
      <c r="H209" s="1"/>
      <c r="I209" s="4"/>
      <c r="J209" s="38"/>
      <c r="K209" s="37"/>
    </row>
    <row r="210" spans="1:11" ht="15" customHeight="1">
      <c r="A210" s="48" t="s">
        <v>476</v>
      </c>
      <c r="B210" s="48"/>
      <c r="C210" s="4"/>
      <c r="D210" s="4"/>
      <c r="E210" s="57"/>
      <c r="F210" s="57"/>
      <c r="G210" s="1"/>
      <c r="H210" s="1"/>
      <c r="I210" s="4"/>
      <c r="J210" s="38"/>
      <c r="K210" s="37"/>
    </row>
    <row r="211" spans="1:11" ht="15" customHeight="1">
      <c r="A211" s="159" t="s">
        <v>677</v>
      </c>
      <c r="B211" s="4"/>
      <c r="C211" s="3" t="s">
        <v>119</v>
      </c>
      <c r="D211" s="159"/>
      <c r="E211" s="65">
        <v>206.13</v>
      </c>
      <c r="F211" s="86"/>
      <c r="G211" s="1"/>
      <c r="H211" s="1"/>
      <c r="I211" s="159" t="s">
        <v>678</v>
      </c>
      <c r="J211" s="38"/>
      <c r="K211" s="37"/>
    </row>
    <row r="212" spans="1:11" ht="15" customHeight="1">
      <c r="A212"/>
      <c r="B212" s="105"/>
      <c r="C212"/>
      <c r="D212" s="36"/>
      <c r="E212"/>
      <c r="F212"/>
      <c r="G212" s="105"/>
      <c r="H212"/>
      <c r="I212"/>
      <c r="J212" s="38"/>
      <c r="K212" s="37"/>
    </row>
    <row r="213" spans="1:11" ht="15" customHeight="1" thickBot="1">
      <c r="A213" s="66" t="s">
        <v>679</v>
      </c>
      <c r="B213" s="106"/>
      <c r="C213"/>
      <c r="D213" s="36"/>
      <c r="F213" s="87"/>
      <c r="G213" s="111">
        <f>SUM(E211:E212)</f>
        <v>206.13</v>
      </c>
      <c r="H213"/>
      <c r="I213"/>
      <c r="J213" s="38"/>
      <c r="K213" s="37"/>
    </row>
    <row r="214" spans="1:11" ht="15" customHeight="1" thickTop="1">
      <c r="A214" s="47"/>
      <c r="B214" s="4"/>
      <c r="C214" s="4"/>
      <c r="D214" s="4"/>
      <c r="E214" s="50"/>
      <c r="F214" s="50"/>
      <c r="G214" s="86"/>
      <c r="H214" s="1"/>
      <c r="I214" s="4"/>
      <c r="J214" s="38"/>
      <c r="K214" s="37"/>
    </row>
    <row r="215" spans="1:11" ht="15" customHeight="1">
      <c r="A215" s="48" t="s">
        <v>99</v>
      </c>
      <c r="B215" s="48"/>
      <c r="C215" s="4"/>
      <c r="D215" s="4"/>
      <c r="E215" s="57"/>
      <c r="F215" s="57"/>
      <c r="G215" s="1"/>
      <c r="H215" s="1"/>
      <c r="I215" s="4"/>
      <c r="J215" s="38"/>
      <c r="K215" s="37"/>
    </row>
    <row r="216" spans="1:11" ht="15" customHeight="1">
      <c r="A216" s="159" t="s">
        <v>680</v>
      </c>
      <c r="B216" s="4"/>
      <c r="C216" s="3" t="s">
        <v>119</v>
      </c>
      <c r="D216" s="159"/>
      <c r="E216" s="65">
        <v>87.11</v>
      </c>
      <c r="F216" s="86"/>
      <c r="G216" s="1"/>
      <c r="H216" s="1"/>
      <c r="I216" s="159" t="s">
        <v>115</v>
      </c>
      <c r="J216" s="38"/>
      <c r="K216" s="37"/>
    </row>
    <row r="217" spans="1:11" ht="15" customHeight="1">
      <c r="A217"/>
      <c r="B217" s="105"/>
      <c r="C217"/>
      <c r="D217" s="36"/>
      <c r="E217"/>
      <c r="F217"/>
      <c r="G217" s="105"/>
      <c r="H217"/>
      <c r="I217"/>
      <c r="J217" s="38"/>
      <c r="K217" s="37"/>
    </row>
    <row r="218" spans="1:11" ht="15" customHeight="1" thickBot="1">
      <c r="A218" s="66" t="s">
        <v>423</v>
      </c>
      <c r="B218" s="106"/>
      <c r="C218"/>
      <c r="D218" s="36"/>
      <c r="F218" s="87"/>
      <c r="G218" s="111">
        <f>SUM(E216:E217)</f>
        <v>87.11</v>
      </c>
      <c r="H218"/>
      <c r="I218"/>
      <c r="J218" s="38"/>
      <c r="K218" s="37"/>
    </row>
    <row r="219" spans="1:11" ht="15" customHeight="1" thickTop="1">
      <c r="A219" s="47"/>
      <c r="B219" s="4"/>
      <c r="C219" s="4"/>
      <c r="D219" s="4"/>
      <c r="E219" s="50"/>
      <c r="F219" s="50"/>
      <c r="G219" s="86"/>
      <c r="H219" s="1"/>
      <c r="I219" s="4"/>
      <c r="J219" s="38"/>
      <c r="K219" s="37"/>
    </row>
    <row r="220" spans="1:9" ht="15" customHeight="1">
      <c r="A220" s="48" t="s">
        <v>177</v>
      </c>
      <c r="B220" s="4"/>
      <c r="C220" s="13"/>
      <c r="D220" s="13"/>
      <c r="E220" s="60"/>
      <c r="F220" s="60"/>
      <c r="G220" s="25"/>
      <c r="H220" s="25"/>
      <c r="I220" s="13"/>
    </row>
    <row r="221" spans="1:9" ht="15" customHeight="1">
      <c r="A221" s="159" t="s">
        <v>681</v>
      </c>
      <c r="B221" s="4"/>
      <c r="C221" s="13"/>
      <c r="D221" s="162" t="s">
        <v>13</v>
      </c>
      <c r="E221" s="63">
        <v>204.27</v>
      </c>
      <c r="F221" s="60"/>
      <c r="G221" s="25"/>
      <c r="H221" s="25"/>
      <c r="I221" s="13" t="s">
        <v>189</v>
      </c>
    </row>
    <row r="222" spans="1:9" ht="15" customHeight="1">
      <c r="A222" s="47"/>
      <c r="B222" s="4"/>
      <c r="C222" s="13"/>
      <c r="D222" s="13"/>
      <c r="E222" s="60"/>
      <c r="F222" s="60"/>
      <c r="G222" s="25"/>
      <c r="H222" s="25"/>
      <c r="I222" s="13"/>
    </row>
    <row r="223" spans="1:9" ht="15" customHeight="1" thickBot="1">
      <c r="A223" s="47" t="s">
        <v>120</v>
      </c>
      <c r="B223" s="4"/>
      <c r="C223" s="13"/>
      <c r="D223" s="13"/>
      <c r="E223" s="60"/>
      <c r="F223" s="60"/>
      <c r="G223" s="45">
        <f>SUM(E221:E221)</f>
        <v>204.27</v>
      </c>
      <c r="H223" s="25"/>
      <c r="I223" s="13"/>
    </row>
    <row r="224" spans="1:9" ht="15" customHeight="1" thickTop="1">
      <c r="A224" s="47"/>
      <c r="B224" s="4"/>
      <c r="C224" s="13"/>
      <c r="D224" s="13"/>
      <c r="E224" s="60"/>
      <c r="F224" s="60"/>
      <c r="G224" s="25"/>
      <c r="H224" s="25"/>
      <c r="I224" s="13"/>
    </row>
    <row r="225" spans="1:11" ht="15" customHeight="1">
      <c r="A225" s="48" t="s">
        <v>94</v>
      </c>
      <c r="B225" s="47"/>
      <c r="C225" s="4"/>
      <c r="D225" s="4"/>
      <c r="E225" s="23"/>
      <c r="F225" s="86"/>
      <c r="G225" s="86"/>
      <c r="H225" s="1"/>
      <c r="I225" s="4"/>
      <c r="J225" s="34"/>
      <c r="K225" s="33"/>
    </row>
    <row r="226" spans="1:11" ht="15" customHeight="1">
      <c r="A226" s="159" t="s">
        <v>682</v>
      </c>
      <c r="B226" s="4"/>
      <c r="C226" s="3" t="s">
        <v>119</v>
      </c>
      <c r="D226" s="3"/>
      <c r="E226" s="49">
        <v>565.09</v>
      </c>
      <c r="F226" s="54"/>
      <c r="I226" s="162" t="s">
        <v>683</v>
      </c>
      <c r="J226" s="34"/>
      <c r="K226" s="33"/>
    </row>
    <row r="227" spans="1:11" ht="15" customHeight="1">
      <c r="A227" s="4"/>
      <c r="B227" s="4"/>
      <c r="C227" s="3"/>
      <c r="D227" s="3"/>
      <c r="E227" s="53"/>
      <c r="F227" s="53"/>
      <c r="I227" s="13"/>
      <c r="J227" s="34"/>
      <c r="K227" s="33"/>
    </row>
    <row r="228" spans="1:11" ht="15" customHeight="1" thickBot="1">
      <c r="A228" s="47" t="s">
        <v>130</v>
      </c>
      <c r="B228" s="47"/>
      <c r="C228" s="4"/>
      <c r="D228" s="4"/>
      <c r="E228" s="23"/>
      <c r="F228" s="60"/>
      <c r="G228" s="64">
        <f>SUM(E226:E226)</f>
        <v>565.09</v>
      </c>
      <c r="H228" s="25"/>
      <c r="I228" s="4"/>
      <c r="J228" s="34"/>
      <c r="K228" s="41"/>
    </row>
    <row r="229" spans="1:11" ht="15" customHeight="1" thickTop="1">
      <c r="A229" s="47"/>
      <c r="B229" s="47"/>
      <c r="C229" s="4"/>
      <c r="D229" s="4"/>
      <c r="E229" s="23"/>
      <c r="F229" s="60"/>
      <c r="G229" s="60"/>
      <c r="H229" s="25"/>
      <c r="I229" s="4"/>
      <c r="J229" s="34"/>
      <c r="K229" s="41"/>
    </row>
    <row r="230" spans="1:11" ht="15" customHeight="1">
      <c r="A230" s="48" t="s">
        <v>95</v>
      </c>
      <c r="B230" s="5"/>
      <c r="C230" s="4"/>
      <c r="D230" s="4"/>
      <c r="E230" s="56"/>
      <c r="F230" s="56"/>
      <c r="G230" s="25"/>
      <c r="H230" s="25"/>
      <c r="I230" s="4"/>
      <c r="J230" s="34"/>
      <c r="K230" s="41"/>
    </row>
    <row r="231" spans="1:11" ht="15" customHeight="1">
      <c r="A231" s="4" t="s">
        <v>12</v>
      </c>
      <c r="B231" s="4"/>
      <c r="C231" s="3" t="s">
        <v>119</v>
      </c>
      <c r="D231" s="159"/>
      <c r="E231" s="49">
        <v>4022.76</v>
      </c>
      <c r="F231" s="51"/>
      <c r="G231" s="1"/>
      <c r="H231" s="1"/>
      <c r="I231" s="159" t="s">
        <v>199</v>
      </c>
      <c r="J231" s="11"/>
      <c r="K231" s="33"/>
    </row>
    <row r="232" spans="1:11" ht="15" customHeight="1">
      <c r="A232" s="4"/>
      <c r="B232" s="4"/>
      <c r="C232" s="4"/>
      <c r="D232" s="4"/>
      <c r="E232" s="50"/>
      <c r="F232" s="51"/>
      <c r="G232" s="1"/>
      <c r="H232" s="1"/>
      <c r="I232" s="4"/>
      <c r="J232" s="11"/>
      <c r="K232" s="33"/>
    </row>
    <row r="233" spans="1:11" ht="15" customHeight="1" thickBot="1">
      <c r="A233" s="47" t="s">
        <v>137</v>
      </c>
      <c r="B233" s="5"/>
      <c r="C233" s="4"/>
      <c r="D233" s="4"/>
      <c r="E233" s="56"/>
      <c r="F233" s="56"/>
      <c r="G233" s="96">
        <f>SUM(E231:E231)</f>
        <v>4022.76</v>
      </c>
      <c r="H233" s="1"/>
      <c r="I233" s="4"/>
      <c r="J233" s="11"/>
      <c r="K233" s="33"/>
    </row>
    <row r="234" spans="1:11" ht="15" customHeight="1" thickTop="1">
      <c r="A234" s="47"/>
      <c r="B234" s="5"/>
      <c r="C234" s="4"/>
      <c r="D234" s="4"/>
      <c r="E234" s="56"/>
      <c r="F234" s="56"/>
      <c r="H234" s="1"/>
      <c r="I234" s="4"/>
      <c r="J234" s="11"/>
      <c r="K234" s="33"/>
    </row>
    <row r="235" spans="1:10" ht="15" customHeight="1">
      <c r="A235" s="48" t="s">
        <v>96</v>
      </c>
      <c r="B235" s="48"/>
      <c r="C235" s="4"/>
      <c r="D235" s="4"/>
      <c r="E235" s="59"/>
      <c r="F235" s="59"/>
      <c r="J235" s="4"/>
    </row>
    <row r="236" spans="1:10" ht="15" customHeight="1">
      <c r="A236" s="166" t="s">
        <v>690</v>
      </c>
      <c r="B236" s="48"/>
      <c r="C236" s="4"/>
      <c r="D236" s="4"/>
      <c r="E236" s="57">
        <v>16.82</v>
      </c>
      <c r="F236" s="59"/>
      <c r="I236" s="162" t="s">
        <v>691</v>
      </c>
      <c r="J236" s="4"/>
    </row>
    <row r="237" spans="1:10" ht="15" customHeight="1">
      <c r="A237" s="159" t="s">
        <v>684</v>
      </c>
      <c r="B237" s="4"/>
      <c r="C237" s="4"/>
      <c r="D237" s="4"/>
      <c r="E237" s="57">
        <v>20.06</v>
      </c>
      <c r="F237" s="57"/>
      <c r="I237" s="168" t="s">
        <v>424</v>
      </c>
      <c r="J237" s="4"/>
    </row>
    <row r="238" spans="1:10" ht="15" customHeight="1">
      <c r="A238" s="159" t="s">
        <v>685</v>
      </c>
      <c r="B238" s="4"/>
      <c r="C238" s="4"/>
      <c r="D238" s="4"/>
      <c r="E238" s="57">
        <v>23.66</v>
      </c>
      <c r="F238" s="57"/>
      <c r="I238" s="168" t="s">
        <v>686</v>
      </c>
      <c r="J238" s="4"/>
    </row>
    <row r="239" spans="1:10" ht="15" customHeight="1">
      <c r="A239" s="159" t="s">
        <v>687</v>
      </c>
      <c r="B239" s="4"/>
      <c r="C239" s="4"/>
      <c r="D239" s="4"/>
      <c r="E239" s="57">
        <v>0.22</v>
      </c>
      <c r="F239" s="57"/>
      <c r="I239" s="168" t="s">
        <v>686</v>
      </c>
      <c r="J239" s="4"/>
    </row>
    <row r="240" spans="1:10" ht="15" customHeight="1">
      <c r="A240" s="159" t="s">
        <v>688</v>
      </c>
      <c r="B240" s="4"/>
      <c r="C240" s="4"/>
      <c r="D240" s="4"/>
      <c r="E240" s="65">
        <v>88.66</v>
      </c>
      <c r="F240" s="57"/>
      <c r="I240" s="168" t="s">
        <v>689</v>
      </c>
      <c r="J240" s="4"/>
    </row>
    <row r="241" spans="1:13" ht="15" customHeight="1">
      <c r="A241" s="4"/>
      <c r="B241" s="4"/>
      <c r="C241" s="4"/>
      <c r="D241" s="4"/>
      <c r="E241" s="57"/>
      <c r="F241" s="57"/>
      <c r="G241" s="1"/>
      <c r="H241" s="1"/>
      <c r="I241" s="33"/>
      <c r="J241" s="4"/>
      <c r="K241" s="9"/>
      <c r="M241" s="23"/>
    </row>
    <row r="242" spans="1:13" ht="15" customHeight="1" thickBot="1">
      <c r="A242" s="47" t="s">
        <v>131</v>
      </c>
      <c r="B242" s="47"/>
      <c r="C242" s="4"/>
      <c r="D242" s="4"/>
      <c r="E242" s="23"/>
      <c r="F242" s="86"/>
      <c r="G242" s="96">
        <f>SUM(E236:E240)</f>
        <v>149.42</v>
      </c>
      <c r="H242" s="1"/>
      <c r="I242" s="33"/>
      <c r="J242" s="4"/>
      <c r="K242" s="9"/>
      <c r="M242" s="23"/>
    </row>
    <row r="243" spans="1:13" ht="15" customHeight="1" thickTop="1">
      <c r="A243" s="47"/>
      <c r="B243" s="47"/>
      <c r="C243" s="4"/>
      <c r="D243" s="4"/>
      <c r="E243" s="23"/>
      <c r="F243" s="86"/>
      <c r="G243" s="86"/>
      <c r="H243" s="1"/>
      <c r="I243" s="33"/>
      <c r="J243" s="4"/>
      <c r="K243" s="9"/>
      <c r="M243" s="23"/>
    </row>
    <row r="244" spans="1:13" ht="15" customHeight="1">
      <c r="A244" s="48" t="s">
        <v>100</v>
      </c>
      <c r="B244" s="5"/>
      <c r="C244" s="4"/>
      <c r="D244" s="4"/>
      <c r="E244" s="56"/>
      <c r="F244" s="56"/>
      <c r="G244" s="25"/>
      <c r="H244" s="25"/>
      <c r="I244" s="4"/>
      <c r="J244" s="4"/>
      <c r="K244" s="9"/>
      <c r="M244" s="23"/>
    </row>
    <row r="245" spans="1:13" ht="15" customHeight="1">
      <c r="A245" s="159" t="s">
        <v>727</v>
      </c>
      <c r="B245" s="4"/>
      <c r="C245" s="3" t="s">
        <v>119</v>
      </c>
      <c r="D245" s="159" t="s">
        <v>13</v>
      </c>
      <c r="E245" s="49">
        <v>170.21</v>
      </c>
      <c r="F245" s="51"/>
      <c r="G245" s="1"/>
      <c r="H245" s="1"/>
      <c r="I245" s="159" t="s">
        <v>728</v>
      </c>
      <c r="J245" s="4"/>
      <c r="K245" s="9"/>
      <c r="M245" s="23"/>
    </row>
    <row r="246" spans="1:13" ht="15" customHeight="1">
      <c r="A246" s="4"/>
      <c r="B246" s="4"/>
      <c r="C246" s="4"/>
      <c r="D246" s="4"/>
      <c r="E246" s="50"/>
      <c r="F246" s="51"/>
      <c r="G246" s="1"/>
      <c r="H246" s="1"/>
      <c r="I246" s="4"/>
      <c r="J246" s="4"/>
      <c r="K246" s="9"/>
      <c r="M246" s="23"/>
    </row>
    <row r="247" spans="1:13" ht="15" customHeight="1" thickBot="1">
      <c r="A247" s="47" t="s">
        <v>729</v>
      </c>
      <c r="B247" s="5"/>
      <c r="C247" s="4"/>
      <c r="D247" s="4"/>
      <c r="E247" s="56"/>
      <c r="F247" s="56"/>
      <c r="G247" s="96">
        <f>SUM(E245:E245)</f>
        <v>170.21</v>
      </c>
      <c r="H247" s="1"/>
      <c r="I247" s="4"/>
      <c r="J247" s="4"/>
      <c r="K247" s="9"/>
      <c r="M247" s="23"/>
    </row>
    <row r="248" spans="1:13" ht="15" customHeight="1" thickTop="1">
      <c r="A248" s="47"/>
      <c r="B248" s="47"/>
      <c r="C248" s="4"/>
      <c r="D248" s="4"/>
      <c r="E248" s="23"/>
      <c r="F248" s="86"/>
      <c r="G248" s="86"/>
      <c r="H248" s="1"/>
      <c r="I248" s="33"/>
      <c r="J248" s="4"/>
      <c r="K248" s="9"/>
      <c r="M248" s="23"/>
    </row>
    <row r="249" spans="1:13" ht="15" customHeight="1">
      <c r="A249" s="48" t="s">
        <v>117</v>
      </c>
      <c r="B249" s="47"/>
      <c r="C249" s="4"/>
      <c r="D249" s="4"/>
      <c r="E249" s="23"/>
      <c r="F249" s="86"/>
      <c r="G249" s="86"/>
      <c r="H249" s="1"/>
      <c r="I249" s="33"/>
      <c r="J249" s="4"/>
      <c r="K249" s="9"/>
      <c r="M249" s="23"/>
    </row>
    <row r="250" spans="1:13" ht="15" customHeight="1">
      <c r="A250" s="159" t="s">
        <v>692</v>
      </c>
      <c r="B250" s="171"/>
      <c r="C250" s="166"/>
      <c r="D250" s="159"/>
      <c r="E250" s="204">
        <v>20</v>
      </c>
      <c r="F250" s="169"/>
      <c r="G250" s="169"/>
      <c r="H250" s="170"/>
      <c r="I250" s="167" t="s">
        <v>250</v>
      </c>
      <c r="J250" s="4"/>
      <c r="K250" s="9"/>
      <c r="M250" s="23"/>
    </row>
    <row r="251" spans="1:13" ht="15" customHeight="1">
      <c r="A251" s="159" t="s">
        <v>693</v>
      </c>
      <c r="B251" s="171"/>
      <c r="C251" s="166"/>
      <c r="D251" s="159"/>
      <c r="E251" s="187">
        <v>80</v>
      </c>
      <c r="F251" s="169"/>
      <c r="G251" s="169"/>
      <c r="H251" s="170"/>
      <c r="I251" s="167" t="s">
        <v>250</v>
      </c>
      <c r="J251" s="4"/>
      <c r="K251" s="9"/>
      <c r="M251" s="23"/>
    </row>
    <row r="252" spans="1:13" ht="15" customHeight="1">
      <c r="A252" s="4"/>
      <c r="B252" s="47"/>
      <c r="C252" s="3"/>
      <c r="D252" s="4"/>
      <c r="E252" s="98"/>
      <c r="F252" s="86"/>
      <c r="G252" s="86"/>
      <c r="H252" s="1"/>
      <c r="I252" s="33"/>
      <c r="J252" s="4"/>
      <c r="K252" s="9"/>
      <c r="M252" s="23"/>
    </row>
    <row r="253" spans="1:13" ht="15" customHeight="1" thickBot="1">
      <c r="A253" s="47" t="s">
        <v>428</v>
      </c>
      <c r="B253" s="47"/>
      <c r="C253" s="3"/>
      <c r="D253" s="4"/>
      <c r="E253" s="98"/>
      <c r="F253" s="86"/>
      <c r="G253" s="68">
        <f>SUM(E250:E251)</f>
        <v>100</v>
      </c>
      <c r="H253" s="1"/>
      <c r="I253" s="33"/>
      <c r="J253" s="4"/>
      <c r="K253" s="9"/>
      <c r="M253" s="23"/>
    </row>
    <row r="254" spans="1:13" ht="15" customHeight="1" thickTop="1">
      <c r="A254" s="47"/>
      <c r="B254" s="47"/>
      <c r="C254" s="3"/>
      <c r="D254" s="4"/>
      <c r="E254" s="98"/>
      <c r="F254" s="86"/>
      <c r="G254" s="86"/>
      <c r="H254" s="1"/>
      <c r="I254" s="33"/>
      <c r="J254" s="4"/>
      <c r="K254" s="9"/>
      <c r="M254" s="23"/>
    </row>
    <row r="255" spans="1:12" ht="15" customHeight="1">
      <c r="A255" s="48" t="s">
        <v>158</v>
      </c>
      <c r="B255" s="48"/>
      <c r="C255" s="4"/>
      <c r="D255" s="4"/>
      <c r="E255" s="59"/>
      <c r="F255" s="59"/>
      <c r="J255" s="34"/>
      <c r="K255" s="9"/>
      <c r="L255" s="29"/>
    </row>
    <row r="256" spans="1:12" ht="15" customHeight="1">
      <c r="A256" s="159" t="s">
        <v>438</v>
      </c>
      <c r="B256" s="4"/>
      <c r="C256" s="4"/>
      <c r="D256" s="159"/>
      <c r="E256" s="57">
        <v>257.73</v>
      </c>
      <c r="F256" s="57"/>
      <c r="I256" s="168" t="s">
        <v>694</v>
      </c>
      <c r="J256" s="34"/>
      <c r="K256" s="9"/>
      <c r="L256" s="29"/>
    </row>
    <row r="257" spans="1:12" ht="15" customHeight="1">
      <c r="A257" s="159" t="s">
        <v>488</v>
      </c>
      <c r="B257" s="4"/>
      <c r="C257" s="4"/>
      <c r="D257" s="159"/>
      <c r="E257" s="86">
        <v>32.61</v>
      </c>
      <c r="F257" s="57"/>
      <c r="I257" s="168" t="s">
        <v>427</v>
      </c>
      <c r="J257" s="34"/>
      <c r="K257" s="9"/>
      <c r="L257" s="29"/>
    </row>
    <row r="258" spans="1:12" ht="15" customHeight="1">
      <c r="A258" s="159" t="s">
        <v>730</v>
      </c>
      <c r="B258" s="4"/>
      <c r="C258" s="4"/>
      <c r="D258" s="159" t="s">
        <v>13</v>
      </c>
      <c r="E258" s="86">
        <v>112.27</v>
      </c>
      <c r="F258" s="57"/>
      <c r="I258" s="168" t="s">
        <v>731</v>
      </c>
      <c r="J258" s="34"/>
      <c r="K258" s="9"/>
      <c r="L258" s="29"/>
    </row>
    <row r="259" spans="1:12" ht="15" customHeight="1">
      <c r="A259" s="159" t="s">
        <v>732</v>
      </c>
      <c r="B259" s="4"/>
      <c r="C259" s="4"/>
      <c r="D259" s="159" t="s">
        <v>13</v>
      </c>
      <c r="E259" s="65">
        <v>48.99</v>
      </c>
      <c r="F259" s="57"/>
      <c r="I259" s="168" t="s">
        <v>733</v>
      </c>
      <c r="J259" s="34"/>
      <c r="K259" s="9"/>
      <c r="L259" s="29"/>
    </row>
    <row r="260" spans="1:12" ht="15" customHeight="1">
      <c r="A260" s="4"/>
      <c r="B260" s="4"/>
      <c r="C260" s="4"/>
      <c r="D260" s="4"/>
      <c r="E260" s="57"/>
      <c r="F260" s="57"/>
      <c r="G260" s="1"/>
      <c r="H260" s="1"/>
      <c r="I260" s="33"/>
      <c r="J260" s="34"/>
      <c r="K260" s="9"/>
      <c r="L260" s="29"/>
    </row>
    <row r="261" spans="1:12" ht="15" customHeight="1" thickBot="1">
      <c r="A261" s="47" t="s">
        <v>10</v>
      </c>
      <c r="B261" s="47"/>
      <c r="C261" s="4"/>
      <c r="D261" s="4"/>
      <c r="E261" s="23"/>
      <c r="F261" s="86"/>
      <c r="G261" s="96">
        <f>SUM(E256:E259)</f>
        <v>451.6</v>
      </c>
      <c r="H261" s="1"/>
      <c r="I261" s="33"/>
      <c r="J261" s="34"/>
      <c r="K261" s="9"/>
      <c r="L261" s="29"/>
    </row>
    <row r="262" spans="1:12" ht="15" customHeight="1" thickTop="1">
      <c r="A262" s="47"/>
      <c r="B262" s="47"/>
      <c r="C262" s="4"/>
      <c r="D262" s="4"/>
      <c r="E262" s="23"/>
      <c r="F262" s="86"/>
      <c r="H262" s="1"/>
      <c r="I262" s="33"/>
      <c r="J262" s="34"/>
      <c r="K262" s="9"/>
      <c r="L262" s="29"/>
    </row>
    <row r="263" spans="1:12" ht="15" customHeight="1">
      <c r="A263" s="48" t="s">
        <v>222</v>
      </c>
      <c r="B263" s="5"/>
      <c r="C263" s="13"/>
      <c r="D263" s="13"/>
      <c r="E263" s="23"/>
      <c r="F263" s="23"/>
      <c r="G263" s="23"/>
      <c r="H263" s="23"/>
      <c r="I263" s="23"/>
      <c r="J263" s="34"/>
      <c r="K263" s="9"/>
      <c r="L263" s="29"/>
    </row>
    <row r="264" spans="1:12" ht="15" customHeight="1">
      <c r="A264" s="159" t="s">
        <v>43</v>
      </c>
      <c r="B264" s="4"/>
      <c r="C264" s="3" t="s">
        <v>119</v>
      </c>
      <c r="D264" s="162"/>
      <c r="E264" s="63">
        <v>327.9</v>
      </c>
      <c r="F264" s="60"/>
      <c r="G264" s="25"/>
      <c r="H264" s="25"/>
      <c r="I264" s="162" t="s">
        <v>243</v>
      </c>
      <c r="J264" s="34"/>
      <c r="K264" s="9"/>
      <c r="L264" s="29"/>
    </row>
    <row r="265" spans="1:12" ht="15" customHeight="1">
      <c r="A265" s="166"/>
      <c r="B265" s="5"/>
      <c r="C265" s="13"/>
      <c r="D265" s="13"/>
      <c r="E265" s="60"/>
      <c r="F265" s="60"/>
      <c r="G265" s="25"/>
      <c r="H265" s="25"/>
      <c r="I265" s="162"/>
      <c r="J265" s="34"/>
      <c r="K265" s="9"/>
      <c r="L265" s="29"/>
    </row>
    <row r="266" spans="1:12" ht="15" customHeight="1" thickBot="1">
      <c r="A266" s="47" t="s">
        <v>224</v>
      </c>
      <c r="B266" s="5"/>
      <c r="C266" s="13"/>
      <c r="D266" s="13"/>
      <c r="E266" s="60"/>
      <c r="F266" s="60"/>
      <c r="G266" s="45">
        <f>SUM(E264:E264)</f>
        <v>327.9</v>
      </c>
      <c r="H266" s="25"/>
      <c r="I266" s="13"/>
      <c r="J266" s="34"/>
      <c r="K266" s="9"/>
      <c r="L266" s="29"/>
    </row>
    <row r="267" spans="1:12" ht="15" customHeight="1" thickTop="1">
      <c r="A267" s="47"/>
      <c r="B267" s="5"/>
      <c r="C267" s="4"/>
      <c r="D267" s="4"/>
      <c r="E267" s="52"/>
      <c r="F267" s="52"/>
      <c r="G267" s="28"/>
      <c r="H267" s="32"/>
      <c r="I267" s="4"/>
      <c r="J267" s="34"/>
      <c r="K267" s="9"/>
      <c r="L267" s="29"/>
    </row>
    <row r="268" spans="1:12" ht="15" customHeight="1">
      <c r="A268" s="48" t="s">
        <v>695</v>
      </c>
      <c r="B268" s="5"/>
      <c r="C268" s="13"/>
      <c r="D268" s="13"/>
      <c r="E268" s="23"/>
      <c r="F268" s="23"/>
      <c r="G268" s="23"/>
      <c r="H268" s="23"/>
      <c r="I268" s="23"/>
      <c r="J268" s="34"/>
      <c r="K268" s="9"/>
      <c r="L268" s="29"/>
    </row>
    <row r="269" spans="1:12" ht="15" customHeight="1">
      <c r="A269" s="159" t="s">
        <v>696</v>
      </c>
      <c r="B269" s="4"/>
      <c r="C269" s="3" t="s">
        <v>119</v>
      </c>
      <c r="D269" s="162"/>
      <c r="E269" s="63">
        <v>490.34</v>
      </c>
      <c r="F269" s="60"/>
      <c r="G269" s="25"/>
      <c r="H269" s="25"/>
      <c r="I269" s="162" t="s">
        <v>697</v>
      </c>
      <c r="J269" s="34"/>
      <c r="K269" s="9"/>
      <c r="L269" s="29"/>
    </row>
    <row r="270" spans="1:12" ht="15" customHeight="1">
      <c r="A270" s="166"/>
      <c r="B270" s="5"/>
      <c r="C270" s="13"/>
      <c r="D270" s="13"/>
      <c r="E270" s="60"/>
      <c r="F270" s="60"/>
      <c r="G270" s="25"/>
      <c r="H270" s="25"/>
      <c r="I270" s="162"/>
      <c r="J270" s="34"/>
      <c r="K270" s="9"/>
      <c r="L270" s="29"/>
    </row>
    <row r="271" spans="1:12" ht="15" customHeight="1" thickBot="1">
      <c r="A271" s="47" t="s">
        <v>698</v>
      </c>
      <c r="B271" s="5"/>
      <c r="C271" s="13"/>
      <c r="D271" s="13"/>
      <c r="E271" s="60"/>
      <c r="F271" s="60"/>
      <c r="G271" s="45">
        <f>SUM(E269:E269)</f>
        <v>490.34</v>
      </c>
      <c r="H271" s="25"/>
      <c r="I271" s="13"/>
      <c r="J271" s="34"/>
      <c r="K271" s="9"/>
      <c r="L271" s="29"/>
    </row>
    <row r="272" spans="1:12" ht="15" customHeight="1" thickTop="1">
      <c r="A272" s="47"/>
      <c r="B272" s="5"/>
      <c r="C272" s="4"/>
      <c r="D272" s="4"/>
      <c r="E272" s="52"/>
      <c r="F272" s="52"/>
      <c r="G272" s="28"/>
      <c r="H272" s="32"/>
      <c r="I272" s="4"/>
      <c r="J272" s="34"/>
      <c r="K272" s="9"/>
      <c r="L272" s="29"/>
    </row>
    <row r="273" spans="1:12" ht="15" customHeight="1">
      <c r="A273" s="48" t="s">
        <v>97</v>
      </c>
      <c r="B273" s="5"/>
      <c r="C273" s="13"/>
      <c r="D273" s="13"/>
      <c r="E273" s="23"/>
      <c r="F273" s="23"/>
      <c r="G273" s="23"/>
      <c r="H273" s="23"/>
      <c r="I273" s="23"/>
      <c r="J273" s="34"/>
      <c r="K273" s="9"/>
      <c r="L273" s="29"/>
    </row>
    <row r="274" spans="1:12" ht="15" customHeight="1">
      <c r="A274" s="159" t="s">
        <v>699</v>
      </c>
      <c r="B274" s="4"/>
      <c r="C274" s="3" t="s">
        <v>119</v>
      </c>
      <c r="D274" s="162"/>
      <c r="E274" s="60">
        <v>19.5</v>
      </c>
      <c r="F274" s="60"/>
      <c r="G274" s="25"/>
      <c r="H274" s="25"/>
      <c r="I274" s="162" t="s">
        <v>74</v>
      </c>
      <c r="J274" s="34"/>
      <c r="K274" s="9"/>
      <c r="L274" s="29"/>
    </row>
    <row r="275" spans="1:12" ht="15" customHeight="1">
      <c r="A275" s="159" t="s">
        <v>700</v>
      </c>
      <c r="B275" s="4"/>
      <c r="C275" s="3"/>
      <c r="D275" s="162"/>
      <c r="E275" s="63">
        <v>14.85</v>
      </c>
      <c r="F275" s="60"/>
      <c r="G275" s="25"/>
      <c r="H275" s="25"/>
      <c r="I275" s="162" t="s">
        <v>701</v>
      </c>
      <c r="J275" s="34"/>
      <c r="K275" s="9"/>
      <c r="L275" s="29"/>
    </row>
    <row r="276" spans="1:12" ht="15" customHeight="1">
      <c r="A276" s="166"/>
      <c r="B276" s="5"/>
      <c r="C276" s="13"/>
      <c r="D276" s="13"/>
      <c r="E276" s="60"/>
      <c r="F276" s="60"/>
      <c r="G276" s="25"/>
      <c r="H276" s="25"/>
      <c r="I276" s="162"/>
      <c r="J276" s="34"/>
      <c r="K276" s="9"/>
      <c r="L276" s="29"/>
    </row>
    <row r="277" spans="1:12" ht="15" customHeight="1" thickBot="1">
      <c r="A277" s="47" t="s">
        <v>132</v>
      </c>
      <c r="B277" s="5"/>
      <c r="C277" s="13"/>
      <c r="D277" s="13"/>
      <c r="E277" s="60"/>
      <c r="F277" s="60"/>
      <c r="G277" s="45">
        <f>SUM(E274:E275)</f>
        <v>34.35</v>
      </c>
      <c r="H277" s="25"/>
      <c r="I277" s="13"/>
      <c r="J277" s="34"/>
      <c r="K277" s="9"/>
      <c r="L277" s="29"/>
    </row>
    <row r="278" spans="1:12" ht="15" customHeight="1" thickTop="1">
      <c r="A278" s="47"/>
      <c r="B278" s="5"/>
      <c r="C278" s="4"/>
      <c r="D278" s="4"/>
      <c r="E278" s="52"/>
      <c r="F278" s="52"/>
      <c r="G278" s="28"/>
      <c r="H278" s="32"/>
      <c r="I278" s="4"/>
      <c r="J278" s="34"/>
      <c r="K278" s="9"/>
      <c r="L278" s="29"/>
    </row>
    <row r="279" spans="1:12" ht="15" customHeight="1">
      <c r="A279" s="48" t="s">
        <v>408</v>
      </c>
      <c r="B279" s="5"/>
      <c r="C279" s="13"/>
      <c r="D279" s="13"/>
      <c r="E279" s="23"/>
      <c r="F279" s="23"/>
      <c r="G279" s="23"/>
      <c r="H279" s="23"/>
      <c r="I279" s="23"/>
      <c r="J279" s="34"/>
      <c r="K279" s="9"/>
      <c r="L279" s="29"/>
    </row>
    <row r="280" spans="1:12" ht="15" customHeight="1">
      <c r="A280" s="4" t="s">
        <v>43</v>
      </c>
      <c r="B280" s="4"/>
      <c r="C280" s="3" t="s">
        <v>119</v>
      </c>
      <c r="D280" s="162" t="s">
        <v>13</v>
      </c>
      <c r="E280" s="60">
        <v>687.36</v>
      </c>
      <c r="F280" s="60"/>
      <c r="G280" s="25"/>
      <c r="H280" s="25"/>
      <c r="I280" s="13" t="s">
        <v>11</v>
      </c>
      <c r="J280" s="34"/>
      <c r="K280" s="9"/>
      <c r="L280" s="29"/>
    </row>
    <row r="281" spans="1:12" ht="15" customHeight="1">
      <c r="A281" s="4" t="s">
        <v>44</v>
      </c>
      <c r="B281" s="4"/>
      <c r="C281" s="3"/>
      <c r="D281" s="162" t="s">
        <v>13</v>
      </c>
      <c r="E281" s="63">
        <v>326.64</v>
      </c>
      <c r="F281" s="60"/>
      <c r="G281" s="25"/>
      <c r="H281" s="25"/>
      <c r="I281" s="13" t="s">
        <v>11</v>
      </c>
      <c r="J281" s="34"/>
      <c r="K281" s="9"/>
      <c r="L281" s="29"/>
    </row>
    <row r="282" spans="1:12" ht="15" customHeight="1">
      <c r="A282" s="48"/>
      <c r="B282" s="5"/>
      <c r="C282" s="13"/>
      <c r="D282" s="13"/>
      <c r="E282" s="60"/>
      <c r="F282" s="60"/>
      <c r="G282" s="25"/>
      <c r="H282" s="25"/>
      <c r="I282" s="13"/>
      <c r="J282" s="34"/>
      <c r="K282" s="9"/>
      <c r="L282" s="29"/>
    </row>
    <row r="283" spans="1:12" ht="15" customHeight="1" thickBot="1">
      <c r="A283" s="47" t="s">
        <v>401</v>
      </c>
      <c r="B283" s="5"/>
      <c r="C283" s="13"/>
      <c r="D283" s="13"/>
      <c r="E283" s="60"/>
      <c r="F283" s="60"/>
      <c r="G283" s="45">
        <f>SUM(E280+E281)</f>
        <v>1014</v>
      </c>
      <c r="H283" s="25"/>
      <c r="I283" s="13"/>
      <c r="J283" s="34"/>
      <c r="K283" s="9"/>
      <c r="L283" s="29"/>
    </row>
    <row r="284" spans="1:12" ht="15" customHeight="1" thickTop="1">
      <c r="A284" s="47"/>
      <c r="B284" s="5"/>
      <c r="C284" s="13"/>
      <c r="D284" s="13"/>
      <c r="E284" s="60"/>
      <c r="F284" s="60"/>
      <c r="G284" s="25"/>
      <c r="H284" s="25"/>
      <c r="I284" s="13"/>
      <c r="J284" s="34"/>
      <c r="K284" s="9"/>
      <c r="L284" s="29"/>
    </row>
    <row r="285" spans="1:12" ht="15" customHeight="1">
      <c r="A285" s="48" t="s">
        <v>126</v>
      </c>
      <c r="B285" s="5"/>
      <c r="C285" s="13"/>
      <c r="D285" s="13"/>
      <c r="E285" s="23"/>
      <c r="F285" s="23"/>
      <c r="G285" s="23"/>
      <c r="H285" s="23"/>
      <c r="I285" s="23"/>
      <c r="J285" s="34"/>
      <c r="K285" s="9"/>
      <c r="L285" s="29"/>
    </row>
    <row r="286" spans="1:12" ht="15" customHeight="1">
      <c r="A286" s="4" t="s">
        <v>43</v>
      </c>
      <c r="B286" s="4"/>
      <c r="C286" s="3" t="s">
        <v>119</v>
      </c>
      <c r="D286" s="162" t="s">
        <v>13</v>
      </c>
      <c r="E286" s="60">
        <v>1623.68</v>
      </c>
      <c r="F286" s="60"/>
      <c r="G286" s="25"/>
      <c r="H286" s="25"/>
      <c r="I286" s="13" t="s">
        <v>11</v>
      </c>
      <c r="J286" s="34"/>
      <c r="K286" s="9"/>
      <c r="L286" s="29"/>
    </row>
    <row r="287" spans="1:12" ht="15" customHeight="1">
      <c r="A287" s="4" t="s">
        <v>44</v>
      </c>
      <c r="B287" s="4"/>
      <c r="C287" s="3"/>
      <c r="D287" s="162" t="s">
        <v>13</v>
      </c>
      <c r="E287" s="63">
        <v>1552.36</v>
      </c>
      <c r="F287" s="60"/>
      <c r="G287" s="25"/>
      <c r="H287" s="25"/>
      <c r="I287" s="13" t="s">
        <v>11</v>
      </c>
      <c r="J287" s="34"/>
      <c r="K287" s="9"/>
      <c r="L287" s="29"/>
    </row>
    <row r="288" spans="1:12" ht="15" customHeight="1">
      <c r="A288" s="48"/>
      <c r="B288" s="5"/>
      <c r="C288" s="13"/>
      <c r="D288" s="13"/>
      <c r="E288" s="60"/>
      <c r="F288" s="60"/>
      <c r="G288" s="25"/>
      <c r="H288" s="25"/>
      <c r="I288" s="13"/>
      <c r="J288" s="34"/>
      <c r="K288" s="9"/>
      <c r="L288" s="29"/>
    </row>
    <row r="289" spans="1:12" ht="15" customHeight="1" thickBot="1">
      <c r="A289" s="47" t="s">
        <v>127</v>
      </c>
      <c r="B289" s="5"/>
      <c r="C289" s="13"/>
      <c r="D289" s="13"/>
      <c r="E289" s="60"/>
      <c r="F289" s="60"/>
      <c r="G289" s="45">
        <f>SUM(E286+E287)</f>
        <v>3176.04</v>
      </c>
      <c r="H289" s="25"/>
      <c r="I289" s="13"/>
      <c r="J289" s="34"/>
      <c r="K289" s="9"/>
      <c r="L289" s="29"/>
    </row>
    <row r="290" spans="1:12" ht="15" customHeight="1" thickTop="1">
      <c r="A290" s="47"/>
      <c r="B290" s="5"/>
      <c r="C290" s="4"/>
      <c r="D290" s="4"/>
      <c r="E290" s="52"/>
      <c r="F290" s="52"/>
      <c r="G290" s="28"/>
      <c r="H290" s="32"/>
      <c r="I290" s="4"/>
      <c r="J290" s="34"/>
      <c r="K290" s="9"/>
      <c r="L290" s="29"/>
    </row>
    <row r="291" spans="1:12" ht="15" customHeight="1">
      <c r="A291" s="48" t="s">
        <v>69</v>
      </c>
      <c r="B291" s="4"/>
      <c r="C291" s="13"/>
      <c r="D291" s="13"/>
      <c r="E291" s="60"/>
      <c r="F291" s="60"/>
      <c r="G291" s="25"/>
      <c r="H291" s="25"/>
      <c r="I291" s="13"/>
      <c r="J291" s="34"/>
      <c r="K291" s="9"/>
      <c r="L291" s="29"/>
    </row>
    <row r="292" spans="1:12" ht="15" customHeight="1">
      <c r="A292" s="159" t="s">
        <v>702</v>
      </c>
      <c r="B292" s="4"/>
      <c r="C292" s="13"/>
      <c r="D292" s="162"/>
      <c r="E292" s="63">
        <v>505.56</v>
      </c>
      <c r="F292" s="60"/>
      <c r="G292" s="25"/>
      <c r="H292" s="25"/>
      <c r="I292" s="162" t="s">
        <v>164</v>
      </c>
      <c r="J292" s="34"/>
      <c r="K292" s="9"/>
      <c r="L292" s="29"/>
    </row>
    <row r="293" spans="1:12" ht="15" customHeight="1">
      <c r="A293" s="47"/>
      <c r="B293" s="4"/>
      <c r="C293" s="13"/>
      <c r="D293" s="13"/>
      <c r="E293" s="60"/>
      <c r="F293" s="60"/>
      <c r="G293" s="25"/>
      <c r="H293" s="25"/>
      <c r="I293" s="13"/>
      <c r="J293" s="34"/>
      <c r="K293" s="9"/>
      <c r="L293" s="29"/>
    </row>
    <row r="294" spans="1:12" ht="15" customHeight="1" thickBot="1">
      <c r="A294" s="47" t="s">
        <v>70</v>
      </c>
      <c r="B294" s="4"/>
      <c r="C294" s="13"/>
      <c r="D294" s="13"/>
      <c r="E294" s="60"/>
      <c r="F294" s="60"/>
      <c r="G294" s="45">
        <f>SUM(E292:E292)</f>
        <v>505.56</v>
      </c>
      <c r="H294" s="25"/>
      <c r="I294" s="13"/>
      <c r="J294" s="34"/>
      <c r="K294" s="9"/>
      <c r="L294" s="29"/>
    </row>
    <row r="295" spans="1:12" ht="15" customHeight="1" thickTop="1">
      <c r="A295" s="47"/>
      <c r="B295" s="5"/>
      <c r="C295" s="4"/>
      <c r="D295" s="4"/>
      <c r="E295" s="52"/>
      <c r="F295" s="52"/>
      <c r="G295" s="28"/>
      <c r="H295" s="32"/>
      <c r="I295" s="4"/>
      <c r="J295" s="34"/>
      <c r="K295" s="9"/>
      <c r="L295" s="29"/>
    </row>
    <row r="296" spans="1:12" ht="15" customHeight="1">
      <c r="A296" s="48" t="s">
        <v>47</v>
      </c>
      <c r="B296" s="4"/>
      <c r="C296" s="13"/>
      <c r="D296" s="13"/>
      <c r="E296" s="60"/>
      <c r="F296" s="60"/>
      <c r="G296" s="25"/>
      <c r="H296" s="25"/>
      <c r="I296" s="13"/>
      <c r="J296" s="34"/>
      <c r="K296" s="9"/>
      <c r="L296" s="29"/>
    </row>
    <row r="297" spans="1:12" ht="15" customHeight="1">
      <c r="A297" s="159" t="s">
        <v>734</v>
      </c>
      <c r="B297" s="4"/>
      <c r="C297" s="13"/>
      <c r="D297" s="162" t="s">
        <v>13</v>
      </c>
      <c r="E297" s="63">
        <v>459</v>
      </c>
      <c r="F297" s="60"/>
      <c r="G297" s="25"/>
      <c r="H297" s="25"/>
      <c r="I297" s="162" t="s">
        <v>358</v>
      </c>
      <c r="J297" s="34"/>
      <c r="K297" s="9"/>
      <c r="L297" s="29"/>
    </row>
    <row r="298" spans="1:12" ht="15" customHeight="1">
      <c r="A298" s="47"/>
      <c r="B298" s="4"/>
      <c r="C298" s="13"/>
      <c r="D298" s="13"/>
      <c r="E298" s="60"/>
      <c r="F298" s="60"/>
      <c r="G298" s="25"/>
      <c r="H298" s="25"/>
      <c r="I298" s="13"/>
      <c r="J298" s="34"/>
      <c r="K298" s="9"/>
      <c r="L298" s="29"/>
    </row>
    <row r="299" spans="1:12" ht="15" customHeight="1" thickBot="1">
      <c r="A299" s="47" t="s">
        <v>268</v>
      </c>
      <c r="B299" s="4"/>
      <c r="C299" s="13"/>
      <c r="D299" s="13"/>
      <c r="E299" s="60"/>
      <c r="F299" s="60"/>
      <c r="G299" s="45">
        <f>SUM(E297:E297)</f>
        <v>459</v>
      </c>
      <c r="H299" s="25"/>
      <c r="I299" s="13"/>
      <c r="J299" s="34"/>
      <c r="K299" s="9"/>
      <c r="L299" s="29"/>
    </row>
    <row r="300" spans="1:12" ht="15" customHeight="1" thickTop="1">
      <c r="A300" s="47"/>
      <c r="B300" s="5"/>
      <c r="C300" s="4"/>
      <c r="D300" s="4"/>
      <c r="E300" s="52"/>
      <c r="F300" s="52"/>
      <c r="G300" s="28"/>
      <c r="H300" s="32"/>
      <c r="I300" s="4"/>
      <c r="J300" s="34"/>
      <c r="K300" s="9"/>
      <c r="L300" s="29"/>
    </row>
    <row r="301" spans="1:12" ht="15" customHeight="1">
      <c r="A301" s="48" t="s">
        <v>102</v>
      </c>
      <c r="B301" s="4"/>
      <c r="C301" s="13"/>
      <c r="D301" s="13"/>
      <c r="E301" s="60"/>
      <c r="F301" s="60"/>
      <c r="G301" s="25"/>
      <c r="H301" s="25"/>
      <c r="I301" s="13"/>
      <c r="J301" s="34"/>
      <c r="K301" s="35"/>
      <c r="L301" s="29"/>
    </row>
    <row r="302" spans="1:12" ht="15" customHeight="1">
      <c r="A302" s="159" t="s">
        <v>703</v>
      </c>
      <c r="B302" s="4"/>
      <c r="C302" s="13"/>
      <c r="D302" s="13"/>
      <c r="E302" s="63">
        <v>437.22</v>
      </c>
      <c r="F302" s="60"/>
      <c r="G302" s="25"/>
      <c r="H302" s="25"/>
      <c r="I302" s="162" t="s">
        <v>474</v>
      </c>
      <c r="J302" s="34"/>
      <c r="K302" s="35"/>
      <c r="L302" s="29"/>
    </row>
    <row r="303" spans="1:12" ht="15" customHeight="1">
      <c r="A303" s="47"/>
      <c r="B303" s="4"/>
      <c r="C303" s="13"/>
      <c r="D303" s="13"/>
      <c r="E303" s="60"/>
      <c r="F303" s="60"/>
      <c r="G303" s="25"/>
      <c r="H303" s="25"/>
      <c r="I303" s="13"/>
      <c r="J303" s="34"/>
      <c r="K303" s="35"/>
      <c r="L303" s="29"/>
    </row>
    <row r="304" spans="1:12" ht="15" customHeight="1" thickBot="1">
      <c r="A304" s="47" t="s">
        <v>156</v>
      </c>
      <c r="B304" s="4"/>
      <c r="C304" s="13"/>
      <c r="D304" s="13"/>
      <c r="E304" s="60"/>
      <c r="F304" s="60"/>
      <c r="G304" s="45">
        <f>SUM(E302:E302)</f>
        <v>437.22</v>
      </c>
      <c r="H304" s="25"/>
      <c r="I304" s="13"/>
      <c r="J304" s="34"/>
      <c r="K304" s="35"/>
      <c r="L304" s="29"/>
    </row>
    <row r="305" spans="1:12" ht="15" customHeight="1" thickTop="1">
      <c r="A305" s="47"/>
      <c r="B305" s="5"/>
      <c r="C305" s="13"/>
      <c r="D305" s="13"/>
      <c r="E305" s="60"/>
      <c r="F305" s="60"/>
      <c r="G305" s="25"/>
      <c r="H305" s="25"/>
      <c r="I305" s="13"/>
      <c r="J305" s="34"/>
      <c r="K305" s="35"/>
      <c r="L305" s="29"/>
    </row>
    <row r="306" spans="1:12" ht="15" customHeight="1">
      <c r="A306" s="48" t="s">
        <v>55</v>
      </c>
      <c r="B306" s="4"/>
      <c r="C306" s="13"/>
      <c r="D306" s="13"/>
      <c r="E306" s="60"/>
      <c r="F306" s="60"/>
      <c r="G306" s="25"/>
      <c r="H306" s="25"/>
      <c r="I306" s="13"/>
      <c r="J306" s="34"/>
      <c r="K306" s="35"/>
      <c r="L306" s="29"/>
    </row>
    <row r="307" spans="1:12" ht="15" customHeight="1">
      <c r="A307" s="159" t="s">
        <v>704</v>
      </c>
      <c r="B307" s="4"/>
      <c r="C307" s="13"/>
      <c r="D307" s="13"/>
      <c r="E307" s="63">
        <v>623.67</v>
      </c>
      <c r="F307" s="60"/>
      <c r="G307" s="25"/>
      <c r="H307" s="25"/>
      <c r="I307" s="162" t="s">
        <v>164</v>
      </c>
      <c r="J307" s="34"/>
      <c r="K307" s="35"/>
      <c r="L307" s="29"/>
    </row>
    <row r="308" spans="1:12" ht="15" customHeight="1">
      <c r="A308" s="47"/>
      <c r="B308" s="4"/>
      <c r="C308" s="13"/>
      <c r="D308" s="13"/>
      <c r="E308" s="60"/>
      <c r="F308" s="60"/>
      <c r="G308" s="25"/>
      <c r="H308" s="25"/>
      <c r="I308" s="13"/>
      <c r="J308" s="34"/>
      <c r="K308" s="35"/>
      <c r="L308" s="29"/>
    </row>
    <row r="309" spans="1:12" ht="15" customHeight="1" thickBot="1">
      <c r="A309" s="47" t="s">
        <v>56</v>
      </c>
      <c r="B309" s="4"/>
      <c r="C309" s="13"/>
      <c r="D309" s="13"/>
      <c r="E309" s="60"/>
      <c r="F309" s="60"/>
      <c r="G309" s="45">
        <f>SUM(E307:E307)</f>
        <v>623.67</v>
      </c>
      <c r="H309" s="25"/>
      <c r="I309" s="13"/>
      <c r="J309" s="34"/>
      <c r="K309" s="35"/>
      <c r="L309" s="29"/>
    </row>
    <row r="310" spans="1:12" ht="15" customHeight="1" thickTop="1">
      <c r="A310" s="47"/>
      <c r="B310" s="4"/>
      <c r="C310" s="13"/>
      <c r="D310" s="13"/>
      <c r="E310" s="60"/>
      <c r="F310" s="60"/>
      <c r="G310" s="25"/>
      <c r="H310" s="25"/>
      <c r="I310" s="13"/>
      <c r="J310" s="34"/>
      <c r="K310" s="35"/>
      <c r="L310" s="29"/>
    </row>
    <row r="311" spans="1:12" ht="15" customHeight="1" thickBot="1">
      <c r="A311" s="11"/>
      <c r="B311" s="11"/>
      <c r="C311" s="8"/>
      <c r="D311" s="8"/>
      <c r="E311" s="68">
        <f>SUM(E131:E310)</f>
        <v>28493.710000000006</v>
      </c>
      <c r="F311" s="86"/>
      <c r="G311" s="68">
        <f>SUM(G131:G310)</f>
        <v>28493.71</v>
      </c>
      <c r="H311" s="1"/>
      <c r="I311" s="39" t="s">
        <v>705</v>
      </c>
      <c r="J311" s="4"/>
      <c r="K311" s="9"/>
      <c r="L311" s="29"/>
    </row>
    <row r="312" spans="1:12" ht="15" customHeight="1" thickTop="1">
      <c r="A312" s="11"/>
      <c r="B312" s="11"/>
      <c r="C312" s="8"/>
      <c r="D312" s="8"/>
      <c r="E312" s="86"/>
      <c r="F312" s="86"/>
      <c r="G312" s="86"/>
      <c r="H312" s="1"/>
      <c r="I312" s="39"/>
      <c r="J312" s="4"/>
      <c r="K312" s="9"/>
      <c r="L312" s="29"/>
    </row>
    <row r="313" spans="1:12" ht="15" customHeight="1">
      <c r="A313" s="11"/>
      <c r="B313" s="11"/>
      <c r="C313" s="8"/>
      <c r="D313" s="8"/>
      <c r="E313" s="86"/>
      <c r="F313" s="86"/>
      <c r="G313" s="86"/>
      <c r="H313" s="1"/>
      <c r="I313" s="39"/>
      <c r="J313" s="4"/>
      <c r="K313" s="9"/>
      <c r="L313" s="29"/>
    </row>
    <row r="314" spans="1:12" ht="15" customHeight="1" thickBot="1">
      <c r="A314" s="11"/>
      <c r="B314" s="11"/>
      <c r="C314" s="8"/>
      <c r="D314" s="8"/>
      <c r="E314" s="148">
        <f>+E102+E311</f>
        <v>51529.05000000001</v>
      </c>
      <c r="F314" s="149"/>
      <c r="G314" s="148">
        <f>+G102+G311</f>
        <v>51529.05</v>
      </c>
      <c r="H314" s="1"/>
      <c r="I314" s="39" t="s">
        <v>315</v>
      </c>
      <c r="J314" s="4"/>
      <c r="K314" s="9"/>
      <c r="L314" s="29"/>
    </row>
    <row r="315" spans="1:12" ht="15" customHeight="1" thickTop="1">
      <c r="A315" s="11"/>
      <c r="B315" s="11"/>
      <c r="C315" s="8"/>
      <c r="D315" s="8"/>
      <c r="E315" s="86"/>
      <c r="F315" s="86"/>
      <c r="G315" s="86"/>
      <c r="H315" s="1"/>
      <c r="I315" s="39"/>
      <c r="J315" s="4"/>
      <c r="K315" s="9"/>
      <c r="L315" s="29"/>
    </row>
    <row r="316" spans="1:12" ht="15" customHeight="1">
      <c r="A316" s="11"/>
      <c r="B316" s="11"/>
      <c r="C316" s="8"/>
      <c r="D316" s="8"/>
      <c r="E316" s="86"/>
      <c r="F316" s="86"/>
      <c r="G316" s="86"/>
      <c r="H316" s="1"/>
      <c r="I316" s="39"/>
      <c r="J316" s="4"/>
      <c r="K316" s="9"/>
      <c r="L316" s="29"/>
    </row>
    <row r="317" spans="1:12" ht="15" customHeight="1">
      <c r="A317" s="157" t="s">
        <v>280</v>
      </c>
      <c r="C317" s="13"/>
      <c r="D317" s="13"/>
      <c r="E317" s="70"/>
      <c r="F317" s="70"/>
      <c r="G317" s="30"/>
      <c r="H317" s="30"/>
      <c r="I317" s="13"/>
      <c r="J317" s="4"/>
      <c r="K317" s="9"/>
      <c r="L317" s="29"/>
    </row>
    <row r="318" spans="3:12" ht="15" customHeight="1">
      <c r="C318" s="13"/>
      <c r="D318" s="13"/>
      <c r="E318" s="70"/>
      <c r="F318" s="70"/>
      <c r="G318" s="30"/>
      <c r="H318" s="30"/>
      <c r="I318" s="13"/>
      <c r="J318" s="4"/>
      <c r="K318" s="9"/>
      <c r="L318" s="29"/>
    </row>
    <row r="319" spans="1:12" ht="15" customHeight="1">
      <c r="A319" s="48" t="s">
        <v>265</v>
      </c>
      <c r="B319" s="5"/>
      <c r="C319" s="13"/>
      <c r="D319" s="13"/>
      <c r="E319" s="23"/>
      <c r="F319" s="23"/>
      <c r="G319" s="23"/>
      <c r="H319" s="23"/>
      <c r="I319" s="23"/>
      <c r="J319" s="4"/>
      <c r="K319" s="9"/>
      <c r="L319" s="29"/>
    </row>
    <row r="320" spans="1:12" ht="15" customHeight="1">
      <c r="A320" s="159" t="s">
        <v>706</v>
      </c>
      <c r="B320" s="4"/>
      <c r="C320" s="3" t="s">
        <v>119</v>
      </c>
      <c r="D320" s="162" t="s">
        <v>13</v>
      </c>
      <c r="E320" s="63">
        <v>1476.86</v>
      </c>
      <c r="F320" s="60"/>
      <c r="G320" s="25"/>
      <c r="H320" s="25"/>
      <c r="I320" s="162" t="s">
        <v>314</v>
      </c>
      <c r="J320" s="4"/>
      <c r="K320" s="9"/>
      <c r="L320" s="29"/>
    </row>
    <row r="321" spans="1:12" ht="15" customHeight="1">
      <c r="A321" s="48"/>
      <c r="B321" s="5"/>
      <c r="C321" s="13"/>
      <c r="D321" s="13"/>
      <c r="E321" s="60"/>
      <c r="F321" s="60"/>
      <c r="G321" s="25"/>
      <c r="H321" s="25"/>
      <c r="I321" s="13"/>
      <c r="J321" s="4"/>
      <c r="K321" s="9"/>
      <c r="L321" s="29"/>
    </row>
    <row r="322" spans="1:12" ht="15" customHeight="1" thickBot="1">
      <c r="A322" s="47" t="s">
        <v>270</v>
      </c>
      <c r="B322" s="5"/>
      <c r="C322" s="13"/>
      <c r="D322" s="13"/>
      <c r="E322" s="60"/>
      <c r="F322" s="60"/>
      <c r="G322" s="45">
        <f>SUM(E320)</f>
        <v>1476.86</v>
      </c>
      <c r="H322" s="25"/>
      <c r="I322" s="13"/>
      <c r="J322" s="4"/>
      <c r="K322" s="9"/>
      <c r="L322" s="29"/>
    </row>
    <row r="323" spans="1:12" ht="15" customHeight="1" thickTop="1">
      <c r="A323" s="47"/>
      <c r="B323" s="5"/>
      <c r="C323" s="13"/>
      <c r="D323" s="13"/>
      <c r="E323" s="60"/>
      <c r="F323" s="60"/>
      <c r="G323" s="25"/>
      <c r="H323" s="25"/>
      <c r="I323" s="13"/>
      <c r="J323" s="4"/>
      <c r="K323" s="9"/>
      <c r="L323" s="29"/>
    </row>
    <row r="324" spans="3:9" ht="18.75" thickBot="1">
      <c r="C324" s="13"/>
      <c r="D324" s="13"/>
      <c r="E324" s="188">
        <f>+SUM(E318:E323)</f>
        <v>1476.86</v>
      </c>
      <c r="F324" s="189"/>
      <c r="G324" s="188">
        <f>+SUM(G318:G323)</f>
        <v>1476.86</v>
      </c>
      <c r="H324" s="78"/>
      <c r="I324" s="24" t="s">
        <v>707</v>
      </c>
    </row>
    <row r="325" spans="1:9" ht="15" customHeight="1" thickTop="1">
      <c r="A325" s="16"/>
      <c r="B325" s="16"/>
      <c r="C325" s="13"/>
      <c r="D325" s="13"/>
      <c r="E325" s="54"/>
      <c r="F325" s="54"/>
      <c r="I325" s="13"/>
    </row>
    <row r="326" spans="1:9" ht="15.75" thickBot="1">
      <c r="A326" s="16"/>
      <c r="B326" s="16"/>
      <c r="C326" s="13"/>
      <c r="D326" s="13"/>
      <c r="E326" s="147">
        <f>+E112+E320</f>
        <v>3041.6099999999997</v>
      </c>
      <c r="F326" s="101"/>
      <c r="G326" s="147">
        <f>+G112+G324</f>
        <v>3041.6099999999997</v>
      </c>
      <c r="I326" s="24" t="s">
        <v>316</v>
      </c>
    </row>
    <row r="327" spans="5:9" ht="15" customHeight="1" thickTop="1">
      <c r="E327" s="61"/>
      <c r="F327" s="61"/>
      <c r="G327" s="20"/>
      <c r="H327" s="20"/>
      <c r="I327" s="24"/>
    </row>
    <row r="328" spans="1:9" ht="15" customHeight="1" thickBot="1">
      <c r="A328" s="190" t="s">
        <v>317</v>
      </c>
      <c r="E328" s="148">
        <f>+E314+E326</f>
        <v>54570.66000000001</v>
      </c>
      <c r="F328" s="149"/>
      <c r="G328" s="148">
        <f>+G314+G326</f>
        <v>54570.66</v>
      </c>
      <c r="I328" s="24" t="s">
        <v>708</v>
      </c>
    </row>
    <row r="329" ht="15" customHeight="1" thickTop="1"/>
    <row r="330" ht="15" customHeight="1">
      <c r="A330" s="163" t="s">
        <v>735</v>
      </c>
    </row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3" manualBreakCount="3">
    <brk id="154" max="255" man="1"/>
    <brk id="229" max="255" man="1"/>
    <brk id="30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Q352"/>
  <sheetViews>
    <sheetView zoomScalePageLayoutView="0" workbookViewId="0" topLeftCell="A333">
      <selection activeCell="A334" sqref="A334"/>
    </sheetView>
  </sheetViews>
  <sheetFormatPr defaultColWidth="9.00390625" defaultRowHeight="14.25"/>
  <cols>
    <col min="1" max="1" width="33.00390625" style="12" customWidth="1"/>
    <col min="2" max="2" width="3.50390625" style="17" customWidth="1"/>
    <col min="3" max="3" width="2.125" style="17" customWidth="1"/>
    <col min="4" max="4" width="19.00390625" style="62" customWidth="1"/>
    <col min="5" max="5" width="12.375" style="7" customWidth="1"/>
    <col min="6" max="6" width="40.125" style="13" customWidth="1"/>
    <col min="7" max="7" width="12.75390625" style="18" customWidth="1"/>
    <col min="8" max="8" width="12.25390625" style="22" customWidth="1"/>
    <col min="9" max="9" width="13.625" style="22" customWidth="1"/>
    <col min="10" max="10" width="20.375" style="23" customWidth="1"/>
    <col min="11" max="11" width="6.00390625" style="23" customWidth="1"/>
    <col min="12" max="14" width="9.00390625" style="23" customWidth="1"/>
    <col min="15" max="15" width="9.00390625" style="22" customWidth="1"/>
    <col min="16" max="16" width="9.00390625" style="23" customWidth="1"/>
    <col min="17" max="17" width="9.00390625" style="22" customWidth="1"/>
    <col min="18" max="16384" width="9.00390625" style="23" customWidth="1"/>
  </cols>
  <sheetData>
    <row r="1" spans="1:5" ht="18">
      <c r="A1" s="80" t="s">
        <v>133</v>
      </c>
      <c r="E1" s="105"/>
    </row>
    <row r="2" spans="1:9" ht="18">
      <c r="A2" s="79" t="s">
        <v>736</v>
      </c>
      <c r="E2" s="105"/>
      <c r="I2" s="113"/>
    </row>
    <row r="3" spans="2:17" s="78" customFormat="1" ht="15" customHeight="1">
      <c r="B3" s="71"/>
      <c r="C3" s="71"/>
      <c r="D3" s="72"/>
      <c r="E3" s="73"/>
      <c r="F3" s="75"/>
      <c r="G3" s="76"/>
      <c r="H3" s="77"/>
      <c r="I3" s="77"/>
      <c r="O3" s="77"/>
      <c r="Q3" s="77"/>
    </row>
    <row r="4" spans="1:17" s="78" customFormat="1" ht="15" customHeight="1">
      <c r="A4" s="100" t="s">
        <v>5</v>
      </c>
      <c r="B4" s="71"/>
      <c r="C4" s="71"/>
      <c r="D4" s="72"/>
      <c r="E4" s="73"/>
      <c r="F4" s="75"/>
      <c r="G4" s="76"/>
      <c r="H4" s="77"/>
      <c r="I4" s="77"/>
      <c r="O4" s="77"/>
      <c r="Q4" s="77"/>
    </row>
    <row r="5" spans="2:17" s="78" customFormat="1" ht="15" customHeight="1">
      <c r="B5" s="71"/>
      <c r="C5" s="71"/>
      <c r="D5" s="72"/>
      <c r="E5" s="73"/>
      <c r="F5" s="75"/>
      <c r="G5" s="76"/>
      <c r="H5" s="77"/>
      <c r="I5" s="77"/>
      <c r="O5" s="77"/>
      <c r="Q5" s="77"/>
    </row>
    <row r="6" spans="1:7" ht="15" customHeight="1">
      <c r="A6" s="81" t="s">
        <v>90</v>
      </c>
      <c r="B6" s="82"/>
      <c r="C6" s="13"/>
      <c r="D6" s="83" t="s">
        <v>91</v>
      </c>
      <c r="E6" s="84" t="s">
        <v>92</v>
      </c>
      <c r="F6" s="85" t="s">
        <v>93</v>
      </c>
      <c r="G6" s="15"/>
    </row>
    <row r="7" spans="2:7" ht="15" customHeight="1">
      <c r="B7" s="13"/>
      <c r="C7" s="13"/>
      <c r="D7" s="70"/>
      <c r="E7" s="30"/>
      <c r="F7" s="17"/>
      <c r="G7" s="15"/>
    </row>
    <row r="8" spans="1:17" s="95" customFormat="1" ht="15" customHeight="1">
      <c r="A8" s="88" t="s">
        <v>17</v>
      </c>
      <c r="B8" s="88"/>
      <c r="C8" s="134"/>
      <c r="D8" s="90"/>
      <c r="E8" s="91"/>
      <c r="F8" s="74"/>
      <c r="G8" s="93"/>
      <c r="H8" s="94"/>
      <c r="I8" s="94"/>
      <c r="O8" s="94"/>
      <c r="Q8" s="94"/>
    </row>
    <row r="9" spans="1:7" ht="15" customHeight="1">
      <c r="A9" s="159" t="s">
        <v>187</v>
      </c>
      <c r="B9" s="4"/>
      <c r="C9" s="136"/>
      <c r="D9" s="50">
        <v>979.07</v>
      </c>
      <c r="E9" s="57">
        <f aca="true" t="shared" si="0" ref="E9:E17">+D9</f>
        <v>979.07</v>
      </c>
      <c r="F9" s="144"/>
      <c r="G9" s="35"/>
    </row>
    <row r="10" spans="1:7" ht="15" customHeight="1">
      <c r="A10" s="159" t="s">
        <v>540</v>
      </c>
      <c r="B10" s="4"/>
      <c r="C10" s="4"/>
      <c r="D10" s="50">
        <v>2270.7</v>
      </c>
      <c r="E10" s="57"/>
      <c r="F10" s="4"/>
      <c r="G10" s="35"/>
    </row>
    <row r="11" spans="1:7" ht="15" customHeight="1">
      <c r="A11" s="159" t="s">
        <v>541</v>
      </c>
      <c r="B11" s="4"/>
      <c r="C11" s="159"/>
      <c r="D11" s="54">
        <v>94.91</v>
      </c>
      <c r="E11" s="57">
        <f>SUM(D10:D11)</f>
        <v>2365.6099999999997</v>
      </c>
      <c r="F11" s="39" t="s">
        <v>542</v>
      </c>
      <c r="G11" s="35"/>
    </row>
    <row r="12" spans="1:7" ht="15" customHeight="1">
      <c r="A12" s="4" t="s">
        <v>98</v>
      </c>
      <c r="B12" s="4"/>
      <c r="C12" s="136"/>
      <c r="D12" s="50">
        <v>1940.96</v>
      </c>
      <c r="E12" s="57">
        <f t="shared" si="0"/>
        <v>1940.96</v>
      </c>
      <c r="F12" s="152"/>
      <c r="G12" s="35"/>
    </row>
    <row r="13" spans="1:7" ht="15" customHeight="1">
      <c r="A13" s="159" t="s">
        <v>441</v>
      </c>
      <c r="B13" s="4"/>
      <c r="C13" s="136"/>
      <c r="D13" s="50">
        <v>210.55</v>
      </c>
      <c r="E13" s="57">
        <f t="shared" si="0"/>
        <v>210.55</v>
      </c>
      <c r="F13" s="152"/>
      <c r="G13" s="35"/>
    </row>
    <row r="14" spans="1:7" ht="15" customHeight="1">
      <c r="A14" s="4" t="s">
        <v>14</v>
      </c>
      <c r="B14" s="4"/>
      <c r="C14" s="136"/>
      <c r="D14" s="54">
        <v>1528.44</v>
      </c>
      <c r="E14" s="86">
        <f t="shared" si="0"/>
        <v>1528.44</v>
      </c>
      <c r="F14" s="152"/>
      <c r="G14" s="35"/>
    </row>
    <row r="15" spans="1:7" ht="15" customHeight="1">
      <c r="A15" s="159" t="s">
        <v>385</v>
      </c>
      <c r="B15" s="4"/>
      <c r="C15" s="136"/>
      <c r="D15" s="54">
        <v>1368.91</v>
      </c>
      <c r="E15" s="86">
        <f t="shared" si="0"/>
        <v>1368.91</v>
      </c>
      <c r="F15" s="144"/>
      <c r="G15" s="35"/>
    </row>
    <row r="16" spans="1:7" ht="15" customHeight="1">
      <c r="A16" s="159" t="s">
        <v>626</v>
      </c>
      <c r="B16" s="4"/>
      <c r="C16" s="136"/>
      <c r="D16" s="54">
        <v>576.52</v>
      </c>
      <c r="E16" s="86">
        <f>+D16</f>
        <v>576.52</v>
      </c>
      <c r="F16" s="144"/>
      <c r="G16" s="35"/>
    </row>
    <row r="17" spans="1:7" ht="15" customHeight="1">
      <c r="A17" s="159" t="s">
        <v>203</v>
      </c>
      <c r="B17" s="4"/>
      <c r="C17" s="136"/>
      <c r="D17" s="54">
        <v>970.26</v>
      </c>
      <c r="E17" s="86">
        <f t="shared" si="0"/>
        <v>970.26</v>
      </c>
      <c r="F17" s="152"/>
      <c r="G17" s="35"/>
    </row>
    <row r="18" spans="1:7" ht="15" customHeight="1">
      <c r="A18" s="4"/>
      <c r="B18" s="5"/>
      <c r="C18" s="136"/>
      <c r="D18" s="54"/>
      <c r="E18" s="57"/>
      <c r="F18" s="74"/>
      <c r="G18" s="35"/>
    </row>
    <row r="19" spans="1:7" ht="15" customHeight="1" thickBot="1">
      <c r="A19" s="47" t="s">
        <v>31</v>
      </c>
      <c r="B19" s="5"/>
      <c r="C19" s="136"/>
      <c r="D19" s="55">
        <f>SUM(D9:D18)</f>
        <v>9940.32</v>
      </c>
      <c r="E19" s="55">
        <f>SUM(E9:E18)</f>
        <v>9940.32</v>
      </c>
      <c r="F19" s="74"/>
      <c r="G19" s="35"/>
    </row>
    <row r="20" spans="1:7" ht="15" customHeight="1" thickTop="1">
      <c r="A20" s="13"/>
      <c r="B20" s="145"/>
      <c r="C20" s="146"/>
      <c r="D20" s="54"/>
      <c r="E20" s="86"/>
      <c r="F20" s="31"/>
      <c r="G20" s="35"/>
    </row>
    <row r="21" spans="1:7" ht="15" customHeight="1">
      <c r="A21" s="13"/>
      <c r="B21" s="145"/>
      <c r="C21" s="146"/>
      <c r="D21" s="54"/>
      <c r="E21" s="86"/>
      <c r="F21" s="31"/>
      <c r="G21" s="35"/>
    </row>
    <row r="22" spans="1:7" ht="15" customHeight="1">
      <c r="A22" s="88" t="s">
        <v>321</v>
      </c>
      <c r="B22" s="19"/>
      <c r="C22" s="137"/>
      <c r="D22" s="109"/>
      <c r="E22" s="110"/>
      <c r="F22" s="24"/>
      <c r="G22" s="35"/>
    </row>
    <row r="23" spans="1:7" ht="15" customHeight="1">
      <c r="A23" s="163" t="s">
        <v>737</v>
      </c>
      <c r="B23" s="4"/>
      <c r="C23" s="137"/>
      <c r="D23" s="49">
        <v>213.96</v>
      </c>
      <c r="E23" s="110"/>
      <c r="F23" s="162" t="s">
        <v>392</v>
      </c>
      <c r="G23" s="35"/>
    </row>
    <row r="24" spans="1:7" ht="15" customHeight="1">
      <c r="A24" s="19"/>
      <c r="B24" s="19"/>
      <c r="C24" s="137"/>
      <c r="D24" s="109"/>
      <c r="E24" s="110"/>
      <c r="F24" s="74"/>
      <c r="G24" s="35"/>
    </row>
    <row r="25" spans="1:7" ht="15" customHeight="1" thickBot="1">
      <c r="A25" s="27" t="s">
        <v>323</v>
      </c>
      <c r="B25" s="19"/>
      <c r="C25" s="137"/>
      <c r="D25" s="109"/>
      <c r="E25" s="96">
        <f>SUM(D23:D23)</f>
        <v>213.96</v>
      </c>
      <c r="F25" s="74"/>
      <c r="G25" s="35"/>
    </row>
    <row r="26" spans="1:7" ht="15" customHeight="1" thickTop="1">
      <c r="A26" s="13"/>
      <c r="B26" s="145"/>
      <c r="C26" s="146"/>
      <c r="D26" s="54"/>
      <c r="E26" s="86"/>
      <c r="F26" s="31"/>
      <c r="G26" s="35"/>
    </row>
    <row r="27" spans="1:7" ht="15" customHeight="1">
      <c r="A27" s="88" t="s">
        <v>352</v>
      </c>
      <c r="B27" s="19"/>
      <c r="C27" s="137"/>
      <c r="D27" s="109"/>
      <c r="E27" s="110"/>
      <c r="F27" s="24"/>
      <c r="G27" s="35"/>
    </row>
    <row r="28" spans="1:7" ht="15" customHeight="1">
      <c r="A28" s="163" t="s">
        <v>738</v>
      </c>
      <c r="B28" s="4"/>
      <c r="C28" s="137"/>
      <c r="D28" s="49">
        <v>200</v>
      </c>
      <c r="E28" s="110"/>
      <c r="F28" s="162" t="s">
        <v>372</v>
      </c>
      <c r="G28" s="35"/>
    </row>
    <row r="29" spans="1:7" ht="15" customHeight="1">
      <c r="A29" s="19"/>
      <c r="B29" s="19"/>
      <c r="C29" s="137"/>
      <c r="D29" s="109"/>
      <c r="E29" s="110"/>
      <c r="F29" s="24"/>
      <c r="G29" s="35"/>
    </row>
    <row r="30" spans="1:7" ht="15" customHeight="1" thickBot="1">
      <c r="A30" s="27" t="s">
        <v>353</v>
      </c>
      <c r="B30" s="19"/>
      <c r="C30" s="137"/>
      <c r="D30" s="109"/>
      <c r="E30" s="96">
        <f>SUM(D28:D28)</f>
        <v>200</v>
      </c>
      <c r="F30" s="24"/>
      <c r="G30" s="35"/>
    </row>
    <row r="31" spans="1:7" ht="15" customHeight="1" thickTop="1">
      <c r="A31" s="27"/>
      <c r="B31" s="19"/>
      <c r="C31" s="137"/>
      <c r="D31" s="109"/>
      <c r="F31" s="24"/>
      <c r="G31" s="35"/>
    </row>
    <row r="32" spans="1:7" ht="15" customHeight="1">
      <c r="A32" s="88" t="s">
        <v>432</v>
      </c>
      <c r="B32" s="19"/>
      <c r="C32" s="137"/>
      <c r="D32" s="109"/>
      <c r="E32" s="110"/>
      <c r="F32" s="24"/>
      <c r="G32" s="35"/>
    </row>
    <row r="33" spans="1:7" ht="15" customHeight="1">
      <c r="A33" s="163" t="s">
        <v>739</v>
      </c>
      <c r="B33" s="4"/>
      <c r="C33" s="137"/>
      <c r="D33" s="54">
        <v>2575.08</v>
      </c>
      <c r="E33" s="110"/>
      <c r="F33" s="162" t="s">
        <v>740</v>
      </c>
      <c r="G33" s="35"/>
    </row>
    <row r="34" spans="1:7" ht="15" customHeight="1">
      <c r="A34" s="163" t="s">
        <v>741</v>
      </c>
      <c r="B34" s="4"/>
      <c r="C34" s="137"/>
      <c r="D34" s="49">
        <v>3271.23</v>
      </c>
      <c r="E34" s="110"/>
      <c r="F34" s="162" t="s">
        <v>742</v>
      </c>
      <c r="G34" s="35"/>
    </row>
    <row r="35" spans="1:7" ht="15" customHeight="1">
      <c r="A35" s="19"/>
      <c r="B35" s="19"/>
      <c r="C35" s="137"/>
      <c r="D35" s="109"/>
      <c r="E35" s="110"/>
      <c r="F35" s="24"/>
      <c r="G35" s="35"/>
    </row>
    <row r="36" spans="1:7" ht="15" customHeight="1" thickBot="1">
      <c r="A36" s="27" t="s">
        <v>433</v>
      </c>
      <c r="B36" s="19"/>
      <c r="C36" s="137"/>
      <c r="D36" s="109"/>
      <c r="E36" s="96">
        <f>SUM(D33:D34)</f>
        <v>5846.3099999999995</v>
      </c>
      <c r="F36" s="24"/>
      <c r="G36" s="35"/>
    </row>
    <row r="37" spans="1:7" ht="15" customHeight="1" thickTop="1">
      <c r="A37" s="27"/>
      <c r="B37" s="19"/>
      <c r="C37" s="137"/>
      <c r="D37" s="109"/>
      <c r="F37" s="24"/>
      <c r="G37" s="35"/>
    </row>
    <row r="38" spans="1:7" ht="15" customHeight="1">
      <c r="A38" s="88" t="s">
        <v>743</v>
      </c>
      <c r="B38" s="19"/>
      <c r="C38" s="137"/>
      <c r="D38" s="109"/>
      <c r="E38" s="110"/>
      <c r="F38" s="24"/>
      <c r="G38" s="35"/>
    </row>
    <row r="39" spans="1:7" ht="15" customHeight="1">
      <c r="A39" s="163" t="s">
        <v>744</v>
      </c>
      <c r="B39" s="4"/>
      <c r="C39" s="137"/>
      <c r="D39" s="49">
        <v>737.53</v>
      </c>
      <c r="E39" s="110"/>
      <c r="F39" s="162" t="s">
        <v>745</v>
      </c>
      <c r="G39" s="35"/>
    </row>
    <row r="40" spans="1:7" ht="15" customHeight="1">
      <c r="A40" s="19"/>
      <c r="B40" s="19"/>
      <c r="C40" s="137"/>
      <c r="D40" s="109"/>
      <c r="E40" s="110"/>
      <c r="F40" s="24"/>
      <c r="G40" s="35"/>
    </row>
    <row r="41" spans="1:7" ht="15" customHeight="1" thickBot="1">
      <c r="A41" s="27" t="s">
        <v>746</v>
      </c>
      <c r="B41" s="19"/>
      <c r="C41" s="137"/>
      <c r="D41" s="109"/>
      <c r="E41" s="96">
        <f>SUM(D39:D39)</f>
        <v>737.53</v>
      </c>
      <c r="F41" s="24"/>
      <c r="G41" s="35"/>
    </row>
    <row r="42" spans="1:7" ht="15" customHeight="1" thickTop="1">
      <c r="A42" s="27"/>
      <c r="B42" s="19"/>
      <c r="C42" s="137"/>
      <c r="D42" s="109"/>
      <c r="F42" s="24"/>
      <c r="G42" s="35"/>
    </row>
    <row r="43" spans="1:14" ht="15" customHeight="1">
      <c r="A43" s="88" t="s">
        <v>457</v>
      </c>
      <c r="B43" s="19"/>
      <c r="C43" s="137"/>
      <c r="D43" s="109"/>
      <c r="E43" s="110"/>
      <c r="F43" s="24"/>
      <c r="G43" s="35"/>
      <c r="I43" s="16"/>
      <c r="K43" s="7"/>
      <c r="L43" s="6"/>
      <c r="M43" s="14"/>
      <c r="N43" s="15"/>
    </row>
    <row r="44" spans="1:14" ht="15" customHeight="1">
      <c r="A44" s="163" t="s">
        <v>747</v>
      </c>
      <c r="B44" s="4"/>
      <c r="C44" s="137"/>
      <c r="D44" s="49">
        <v>1428</v>
      </c>
      <c r="E44" s="110"/>
      <c r="F44" s="162" t="s">
        <v>188</v>
      </c>
      <c r="G44" s="35"/>
      <c r="I44" s="16"/>
      <c r="K44" s="7"/>
      <c r="L44" s="6"/>
      <c r="M44" s="14"/>
      <c r="N44" s="15"/>
    </row>
    <row r="45" spans="1:14" ht="15" customHeight="1">
      <c r="A45" s="19"/>
      <c r="B45" s="19"/>
      <c r="C45" s="137"/>
      <c r="D45" s="109"/>
      <c r="E45" s="110"/>
      <c r="F45" s="74"/>
      <c r="G45" s="35"/>
      <c r="I45" s="16"/>
      <c r="K45" s="7"/>
      <c r="L45" s="6"/>
      <c r="M45" s="14"/>
      <c r="N45" s="15"/>
    </row>
    <row r="46" spans="1:7" ht="15" customHeight="1" thickBot="1">
      <c r="A46" s="27" t="s">
        <v>458</v>
      </c>
      <c r="B46" s="19"/>
      <c r="C46" s="137"/>
      <c r="D46" s="109"/>
      <c r="E46" s="96">
        <f>SUM(D44:D44)</f>
        <v>1428</v>
      </c>
      <c r="F46" s="74"/>
      <c r="G46" s="35"/>
    </row>
    <row r="47" spans="1:7" ht="15" customHeight="1" thickTop="1">
      <c r="A47" s="27"/>
      <c r="B47" s="19"/>
      <c r="C47" s="137"/>
      <c r="D47" s="109"/>
      <c r="F47" s="24"/>
      <c r="G47" s="35"/>
    </row>
    <row r="48" spans="1:7" ht="15" customHeight="1">
      <c r="A48" s="88" t="s">
        <v>252</v>
      </c>
      <c r="B48" s="19"/>
      <c r="C48" s="137"/>
      <c r="D48" s="109"/>
      <c r="E48" s="110"/>
      <c r="F48" s="24"/>
      <c r="G48" s="35"/>
    </row>
    <row r="49" spans="1:7" ht="15" customHeight="1">
      <c r="A49" s="163" t="s">
        <v>748</v>
      </c>
      <c r="B49" s="4"/>
      <c r="C49" s="137"/>
      <c r="D49" s="49">
        <v>1734</v>
      </c>
      <c r="E49" s="110"/>
      <c r="F49" s="162" t="s">
        <v>749</v>
      </c>
      <c r="G49" s="35"/>
    </row>
    <row r="50" spans="1:7" ht="15" customHeight="1">
      <c r="A50" s="19"/>
      <c r="B50" s="19"/>
      <c r="C50" s="137"/>
      <c r="D50" s="109"/>
      <c r="E50" s="110"/>
      <c r="F50" s="74"/>
      <c r="G50" s="35"/>
    </row>
    <row r="51" spans="1:7" ht="15" customHeight="1" thickBot="1">
      <c r="A51" s="27" t="s">
        <v>319</v>
      </c>
      <c r="B51" s="19"/>
      <c r="C51" s="137"/>
      <c r="D51" s="109"/>
      <c r="E51" s="96">
        <f>SUM(D49:D49)</f>
        <v>1734</v>
      </c>
      <c r="F51" s="74"/>
      <c r="G51" s="35"/>
    </row>
    <row r="52" spans="1:7" ht="15" customHeight="1" thickTop="1">
      <c r="A52" s="88"/>
      <c r="B52" s="88"/>
      <c r="C52" s="89"/>
      <c r="D52" s="90"/>
      <c r="E52" s="91"/>
      <c r="F52" s="89"/>
      <c r="G52" s="35"/>
    </row>
    <row r="53" spans="1:7" ht="15" customHeight="1">
      <c r="A53" s="88" t="s">
        <v>94</v>
      </c>
      <c r="B53" s="19"/>
      <c r="C53" s="137"/>
      <c r="D53" s="109"/>
      <c r="E53" s="110"/>
      <c r="F53" s="24"/>
      <c r="G53" s="35"/>
    </row>
    <row r="54" spans="1:7" ht="15" customHeight="1">
      <c r="A54" s="163" t="s">
        <v>750</v>
      </c>
      <c r="B54" s="4"/>
      <c r="C54" s="137"/>
      <c r="D54" s="54">
        <v>219.61</v>
      </c>
      <c r="E54" s="110"/>
      <c r="F54" s="162" t="s">
        <v>393</v>
      </c>
      <c r="G54" s="35"/>
    </row>
    <row r="55" spans="1:7" ht="15" customHeight="1">
      <c r="A55" s="163" t="s">
        <v>751</v>
      </c>
      <c r="B55" s="4"/>
      <c r="C55" s="137"/>
      <c r="D55" s="54">
        <v>38.42</v>
      </c>
      <c r="E55" s="110"/>
      <c r="F55" s="162" t="s">
        <v>393</v>
      </c>
      <c r="G55" s="35"/>
    </row>
    <row r="56" spans="1:7" ht="15" customHeight="1">
      <c r="A56" s="163" t="s">
        <v>752</v>
      </c>
      <c r="B56" s="4"/>
      <c r="C56" s="137"/>
      <c r="D56" s="49">
        <v>11.59</v>
      </c>
      <c r="E56" s="110"/>
      <c r="F56" s="162" t="s">
        <v>393</v>
      </c>
      <c r="G56" s="35"/>
    </row>
    <row r="57" spans="1:7" ht="15" customHeight="1">
      <c r="A57" s="19"/>
      <c r="B57" s="19"/>
      <c r="C57" s="137"/>
      <c r="D57" s="109"/>
      <c r="E57" s="110"/>
      <c r="F57" s="24"/>
      <c r="G57" s="35"/>
    </row>
    <row r="58" spans="1:7" ht="15" customHeight="1" thickBot="1">
      <c r="A58" s="27" t="s">
        <v>130</v>
      </c>
      <c r="B58" s="19"/>
      <c r="C58" s="137"/>
      <c r="D58" s="109"/>
      <c r="E58" s="96">
        <f>SUM(D54:D56)</f>
        <v>269.62</v>
      </c>
      <c r="F58" s="24"/>
      <c r="G58" s="35"/>
    </row>
    <row r="59" spans="1:7" ht="15" customHeight="1" thickTop="1">
      <c r="A59" s="88"/>
      <c r="B59" s="88"/>
      <c r="C59" s="89"/>
      <c r="D59" s="90"/>
      <c r="E59" s="91"/>
      <c r="F59" s="89"/>
      <c r="G59" s="35"/>
    </row>
    <row r="60" spans="1:7" ht="15" customHeight="1">
      <c r="A60" s="88" t="s">
        <v>368</v>
      </c>
      <c r="B60" s="19"/>
      <c r="C60" s="137"/>
      <c r="D60" s="109"/>
      <c r="E60" s="110"/>
      <c r="F60" s="24"/>
      <c r="G60" s="35"/>
    </row>
    <row r="61" spans="1:7" ht="15" customHeight="1">
      <c r="A61" s="163" t="s">
        <v>753</v>
      </c>
      <c r="B61" s="4"/>
      <c r="C61" s="137"/>
      <c r="D61" s="49">
        <v>229.31</v>
      </c>
      <c r="E61" s="110"/>
      <c r="F61" s="162" t="s">
        <v>150</v>
      </c>
      <c r="G61" s="35"/>
    </row>
    <row r="62" spans="1:7" ht="15" customHeight="1">
      <c r="A62" s="19"/>
      <c r="B62" s="19"/>
      <c r="C62" s="137"/>
      <c r="D62" s="109"/>
      <c r="E62" s="110"/>
      <c r="F62" s="24"/>
      <c r="G62" s="35"/>
    </row>
    <row r="63" spans="1:7" ht="15" customHeight="1" thickBot="1">
      <c r="A63" s="27" t="s">
        <v>369</v>
      </c>
      <c r="B63" s="19"/>
      <c r="C63" s="137"/>
      <c r="D63" s="109"/>
      <c r="E63" s="96">
        <f>SUM(D61:D61)</f>
        <v>229.31</v>
      </c>
      <c r="F63" s="24"/>
      <c r="G63" s="35"/>
    </row>
    <row r="64" spans="1:7" ht="15" customHeight="1" thickTop="1">
      <c r="A64" s="88"/>
      <c r="B64" s="88"/>
      <c r="C64" s="89"/>
      <c r="D64" s="90"/>
      <c r="E64" s="91"/>
      <c r="F64" s="89"/>
      <c r="G64" s="35"/>
    </row>
    <row r="65" spans="1:7" ht="15" customHeight="1">
      <c r="A65" s="48" t="s">
        <v>158</v>
      </c>
      <c r="B65" s="4"/>
      <c r="C65" s="4"/>
      <c r="D65" s="51"/>
      <c r="E65" s="1"/>
      <c r="F65" s="4"/>
      <c r="G65" s="35"/>
    </row>
    <row r="66" spans="1:7" ht="15" customHeight="1">
      <c r="A66" s="159" t="s">
        <v>754</v>
      </c>
      <c r="B66" s="4"/>
      <c r="C66" s="4"/>
      <c r="D66" s="54">
        <v>475.1</v>
      </c>
      <c r="E66" s="1"/>
      <c r="F66" s="159" t="s">
        <v>755</v>
      </c>
      <c r="G66" s="35"/>
    </row>
    <row r="67" spans="1:7" ht="15" customHeight="1">
      <c r="A67" s="159" t="s">
        <v>320</v>
      </c>
      <c r="B67" s="4"/>
      <c r="C67" s="4"/>
      <c r="D67" s="49">
        <v>46.74</v>
      </c>
      <c r="E67" s="1"/>
      <c r="F67" s="159" t="s">
        <v>251</v>
      </c>
      <c r="G67" s="35"/>
    </row>
    <row r="68" spans="1:7" ht="15" customHeight="1">
      <c r="A68" s="4"/>
      <c r="B68" s="4"/>
      <c r="C68" s="4"/>
      <c r="D68" s="51"/>
      <c r="E68" s="1"/>
      <c r="F68" s="4"/>
      <c r="G68" s="35"/>
    </row>
    <row r="69" spans="1:7" ht="15" customHeight="1" thickBot="1">
      <c r="A69" s="47" t="s">
        <v>10</v>
      </c>
      <c r="B69" s="5"/>
      <c r="C69" s="4"/>
      <c r="D69" s="52"/>
      <c r="E69" s="44">
        <f>SUM(D66:D67)</f>
        <v>521.84</v>
      </c>
      <c r="F69" s="4"/>
      <c r="G69" s="35"/>
    </row>
    <row r="70" spans="1:7" ht="15" customHeight="1" thickTop="1">
      <c r="A70" s="88"/>
      <c r="B70" s="88"/>
      <c r="C70" s="89"/>
      <c r="D70" s="90"/>
      <c r="E70" s="91"/>
      <c r="F70" s="89"/>
      <c r="G70" s="35"/>
    </row>
    <row r="71" spans="1:7" ht="15" customHeight="1">
      <c r="A71" s="88" t="s">
        <v>399</v>
      </c>
      <c r="B71" s="19"/>
      <c r="C71" s="137"/>
      <c r="D71" s="109"/>
      <c r="E71" s="110"/>
      <c r="F71" s="24"/>
      <c r="G71" s="35"/>
    </row>
    <row r="72" spans="1:7" ht="15" customHeight="1">
      <c r="A72" s="163" t="s">
        <v>431</v>
      </c>
      <c r="B72" s="4"/>
      <c r="C72" s="137"/>
      <c r="D72" s="49">
        <v>1014</v>
      </c>
      <c r="E72" s="110"/>
      <c r="F72" s="162" t="s">
        <v>397</v>
      </c>
      <c r="G72" s="35"/>
    </row>
    <row r="73" spans="1:7" ht="15" customHeight="1">
      <c r="A73" s="19"/>
      <c r="B73" s="19"/>
      <c r="C73" s="137"/>
      <c r="D73" s="109"/>
      <c r="E73" s="110"/>
      <c r="F73" s="24"/>
      <c r="G73" s="35"/>
    </row>
    <row r="74" spans="1:7" ht="15" customHeight="1" thickBot="1">
      <c r="A74" s="27" t="s">
        <v>407</v>
      </c>
      <c r="B74" s="19"/>
      <c r="C74" s="137"/>
      <c r="D74" s="109"/>
      <c r="E74" s="96">
        <f>SUM(D72:D72)</f>
        <v>1014</v>
      </c>
      <c r="F74" s="24"/>
      <c r="G74" s="35"/>
    </row>
    <row r="75" spans="1:7" ht="15" customHeight="1" thickTop="1">
      <c r="A75" s="88"/>
      <c r="B75" s="88"/>
      <c r="C75" s="89"/>
      <c r="D75" s="90"/>
      <c r="E75" s="91"/>
      <c r="F75" s="89"/>
      <c r="G75" s="35"/>
    </row>
    <row r="76" spans="1:7" ht="15" customHeight="1" thickBot="1">
      <c r="A76" s="27"/>
      <c r="B76" s="19"/>
      <c r="C76" s="137"/>
      <c r="D76" s="132">
        <f>+SUM(D19:D74)</f>
        <v>22134.89</v>
      </c>
      <c r="E76" s="132">
        <f>+SUM(E19:E74)</f>
        <v>22134.89</v>
      </c>
      <c r="F76" s="24" t="s">
        <v>756</v>
      </c>
      <c r="G76" s="35"/>
    </row>
    <row r="77" spans="2:7" ht="15" customHeight="1" thickTop="1">
      <c r="B77" s="12"/>
      <c r="C77" s="13"/>
      <c r="D77" s="70"/>
      <c r="E77" s="30"/>
      <c r="G77" s="35"/>
    </row>
    <row r="78" spans="2:7" ht="15" customHeight="1">
      <c r="B78" s="12"/>
      <c r="C78" s="13"/>
      <c r="D78" s="70"/>
      <c r="E78" s="30"/>
      <c r="G78" s="35"/>
    </row>
    <row r="79" spans="1:9" ht="15" customHeight="1">
      <c r="A79" s="157" t="s">
        <v>280</v>
      </c>
      <c r="B79" s="12"/>
      <c r="C79" s="13"/>
      <c r="D79" s="13"/>
      <c r="E79" s="70"/>
      <c r="F79" s="70"/>
      <c r="G79" s="30"/>
      <c r="H79" s="30"/>
      <c r="I79" s="13"/>
    </row>
    <row r="80" spans="2:9" ht="15" customHeight="1">
      <c r="B80" s="12"/>
      <c r="C80" s="13"/>
      <c r="D80" s="13"/>
      <c r="E80" s="70"/>
      <c r="F80" s="70"/>
      <c r="G80" s="30"/>
      <c r="H80" s="30"/>
      <c r="I80" s="13"/>
    </row>
    <row r="81" spans="1:9" ht="15" customHeight="1">
      <c r="A81" s="88" t="s">
        <v>265</v>
      </c>
      <c r="B81" s="19"/>
      <c r="C81" s="137"/>
      <c r="D81" s="78"/>
      <c r="E81" s="109"/>
      <c r="F81" s="110"/>
      <c r="G81" s="110"/>
      <c r="H81" s="78"/>
      <c r="I81" s="24"/>
    </row>
    <row r="82" spans="1:9" ht="15" customHeight="1">
      <c r="A82" s="163" t="s">
        <v>757</v>
      </c>
      <c r="B82" s="4"/>
      <c r="C82" s="137"/>
      <c r="D82" s="49">
        <v>1511.61</v>
      </c>
      <c r="E82" s="54"/>
      <c r="F82" s="162" t="s">
        <v>289</v>
      </c>
      <c r="G82" s="110"/>
      <c r="H82" s="78"/>
      <c r="I82" s="23"/>
    </row>
    <row r="83" spans="1:9" ht="15" customHeight="1">
      <c r="A83" s="19"/>
      <c r="B83" s="19"/>
      <c r="C83" s="137"/>
      <c r="D83" s="109"/>
      <c r="E83" s="109"/>
      <c r="F83" s="74"/>
      <c r="G83" s="110"/>
      <c r="H83" s="24"/>
      <c r="I83" s="23"/>
    </row>
    <row r="84" spans="1:9" ht="15" customHeight="1" thickBot="1">
      <c r="A84" s="27" t="s">
        <v>270</v>
      </c>
      <c r="B84" s="19"/>
      <c r="C84" s="137"/>
      <c r="D84" s="109"/>
      <c r="E84" s="96">
        <f>SUM(D82:D82)</f>
        <v>1511.61</v>
      </c>
      <c r="F84" s="74"/>
      <c r="G84" s="23"/>
      <c r="H84" s="24"/>
      <c r="I84" s="23"/>
    </row>
    <row r="85" spans="2:9" ht="15" customHeight="1" thickTop="1">
      <c r="B85" s="12"/>
      <c r="C85" s="13"/>
      <c r="D85" s="70"/>
      <c r="E85" s="30"/>
      <c r="G85" s="23"/>
      <c r="H85" s="30"/>
      <c r="I85" s="23"/>
    </row>
    <row r="86" spans="2:9" ht="15" customHeight="1" thickBot="1">
      <c r="B86" s="12"/>
      <c r="C86" s="13"/>
      <c r="D86" s="132">
        <f>+SUM(D82:D85)</f>
        <v>1511.61</v>
      </c>
      <c r="E86" s="132">
        <f>+SUM(E82:E84)</f>
        <v>1511.61</v>
      </c>
      <c r="F86" s="24" t="s">
        <v>758</v>
      </c>
      <c r="G86" s="23"/>
      <c r="H86" s="78"/>
      <c r="I86" s="23"/>
    </row>
    <row r="87" spans="1:9" ht="15" customHeight="1" thickTop="1">
      <c r="A87" s="163"/>
      <c r="B87" s="13"/>
      <c r="C87" s="137"/>
      <c r="D87" s="23"/>
      <c r="E87" s="23"/>
      <c r="F87" s="162"/>
      <c r="G87" s="23"/>
      <c r="H87" s="30"/>
      <c r="I87" s="23"/>
    </row>
    <row r="88" spans="2:7" ht="15" customHeight="1">
      <c r="B88" s="12"/>
      <c r="C88" s="13"/>
      <c r="D88" s="70"/>
      <c r="E88" s="30"/>
      <c r="G88" s="35"/>
    </row>
    <row r="89" spans="1:7" ht="15" customHeight="1">
      <c r="A89" s="24" t="s">
        <v>759</v>
      </c>
      <c r="B89" s="19"/>
      <c r="C89" s="13"/>
      <c r="D89" s="109"/>
      <c r="E89" s="30"/>
      <c r="G89" s="35"/>
    </row>
    <row r="90" spans="2:7" ht="15" customHeight="1">
      <c r="B90" s="12"/>
      <c r="C90" s="13"/>
      <c r="D90" s="70"/>
      <c r="E90" s="30"/>
      <c r="G90" s="35"/>
    </row>
    <row r="91" spans="1:7" ht="15" customHeight="1">
      <c r="A91" s="88" t="s">
        <v>134</v>
      </c>
      <c r="B91" s="88"/>
      <c r="C91" s="89"/>
      <c r="D91" s="90"/>
      <c r="E91" s="91"/>
      <c r="F91" s="89"/>
      <c r="G91" s="35"/>
    </row>
    <row r="92" spans="1:7" ht="15" customHeight="1">
      <c r="A92" s="4"/>
      <c r="B92" s="4"/>
      <c r="C92" s="4"/>
      <c r="D92" s="50"/>
      <c r="E92" s="57"/>
      <c r="F92" s="151"/>
      <c r="G92" s="35"/>
    </row>
    <row r="93" spans="1:7" ht="15" customHeight="1">
      <c r="A93" s="4" t="s">
        <v>187</v>
      </c>
      <c r="B93" s="4"/>
      <c r="C93" s="159" t="s">
        <v>13</v>
      </c>
      <c r="D93" s="50">
        <v>1065.03</v>
      </c>
      <c r="E93" s="57">
        <f>D93</f>
        <v>1065.03</v>
      </c>
      <c r="F93" s="151"/>
      <c r="G93" s="35"/>
    </row>
    <row r="94" spans="1:7" ht="15" customHeight="1">
      <c r="A94" s="159" t="s">
        <v>540</v>
      </c>
      <c r="B94" s="4"/>
      <c r="C94" s="4"/>
      <c r="D94" s="50">
        <v>2270.7</v>
      </c>
      <c r="E94" s="57"/>
      <c r="F94" s="4"/>
      <c r="G94" s="35"/>
    </row>
    <row r="95" spans="1:7" ht="15" customHeight="1">
      <c r="A95" s="159" t="s">
        <v>541</v>
      </c>
      <c r="B95" s="4"/>
      <c r="C95" s="159" t="s">
        <v>13</v>
      </c>
      <c r="D95" s="54">
        <v>0</v>
      </c>
      <c r="E95" s="57">
        <f>SUM(D94:D95)</f>
        <v>2270.7</v>
      </c>
      <c r="F95" s="39" t="s">
        <v>542</v>
      </c>
      <c r="G95" s="35"/>
    </row>
    <row r="96" spans="1:7" ht="15" customHeight="1">
      <c r="A96" s="4" t="s">
        <v>98</v>
      </c>
      <c r="B96" s="4"/>
      <c r="C96" s="159"/>
      <c r="D96" s="50">
        <v>1940.96</v>
      </c>
      <c r="E96" s="57">
        <f>D96</f>
        <v>1940.96</v>
      </c>
      <c r="F96" s="14"/>
      <c r="G96" s="35"/>
    </row>
    <row r="97" spans="1:7" ht="15" customHeight="1">
      <c r="A97" s="159" t="s">
        <v>441</v>
      </c>
      <c r="B97" s="4"/>
      <c r="C97" s="159" t="s">
        <v>13</v>
      </c>
      <c r="D97" s="50">
        <v>213.33</v>
      </c>
      <c r="E97" s="57">
        <f>D97</f>
        <v>213.33</v>
      </c>
      <c r="F97" s="14"/>
      <c r="G97" s="35"/>
    </row>
    <row r="98" spans="1:7" ht="15" customHeight="1">
      <c r="A98" s="4" t="s">
        <v>14</v>
      </c>
      <c r="B98" s="4"/>
      <c r="C98" s="159"/>
      <c r="D98" s="57">
        <v>1528.44</v>
      </c>
      <c r="E98" s="50"/>
      <c r="F98" s="31"/>
      <c r="G98" s="35"/>
    </row>
    <row r="99" spans="1:7" ht="15" customHeight="1">
      <c r="A99" s="159" t="s">
        <v>184</v>
      </c>
      <c r="B99" s="4"/>
      <c r="C99" s="159" t="s">
        <v>13</v>
      </c>
      <c r="D99" s="57">
        <v>0</v>
      </c>
      <c r="E99" s="57">
        <f>SUM(D98:D99)</f>
        <v>1528.44</v>
      </c>
      <c r="F99" s="39" t="s">
        <v>149</v>
      </c>
      <c r="G99" s="35"/>
    </row>
    <row r="100" spans="1:7" ht="15" customHeight="1">
      <c r="A100" s="159" t="s">
        <v>385</v>
      </c>
      <c r="B100" s="4"/>
      <c r="C100" s="4"/>
      <c r="D100" s="50">
        <v>1368.91</v>
      </c>
      <c r="E100" s="57"/>
      <c r="F100" s="39"/>
      <c r="G100" s="35"/>
    </row>
    <row r="101" spans="1:7" ht="15" customHeight="1">
      <c r="A101" s="159" t="s">
        <v>386</v>
      </c>
      <c r="B101" s="4"/>
      <c r="C101" s="159"/>
      <c r="D101" s="50">
        <v>79.1</v>
      </c>
      <c r="E101" s="57">
        <f>SUM(D100:D101)</f>
        <v>1448.01</v>
      </c>
      <c r="F101" s="39" t="s">
        <v>391</v>
      </c>
      <c r="G101" s="35"/>
    </row>
    <row r="102" spans="1:7" ht="15" customHeight="1">
      <c r="A102" s="159" t="s">
        <v>626</v>
      </c>
      <c r="B102" s="4"/>
      <c r="C102" s="159" t="s">
        <v>13</v>
      </c>
      <c r="D102" s="50">
        <v>534.34</v>
      </c>
      <c r="E102" s="57">
        <f>D102</f>
        <v>534.34</v>
      </c>
      <c r="F102" s="39"/>
      <c r="G102" s="35"/>
    </row>
    <row r="103" spans="1:7" ht="15" customHeight="1">
      <c r="A103" s="159" t="s">
        <v>203</v>
      </c>
      <c r="B103" s="4"/>
      <c r="C103" s="159"/>
      <c r="D103" s="50">
        <v>970.26</v>
      </c>
      <c r="E103" s="57">
        <f>D103</f>
        <v>970.26</v>
      </c>
      <c r="F103" s="115"/>
      <c r="G103" s="35"/>
    </row>
    <row r="104" spans="1:7" ht="15" customHeight="1">
      <c r="A104" s="4"/>
      <c r="B104" s="4"/>
      <c r="C104" s="4"/>
      <c r="D104" s="54"/>
      <c r="E104" s="50"/>
      <c r="F104" s="31"/>
      <c r="G104" s="35"/>
    </row>
    <row r="105" spans="1:7" ht="15" customHeight="1" thickBot="1">
      <c r="A105" s="47" t="s">
        <v>148</v>
      </c>
      <c r="B105" s="5"/>
      <c r="C105" s="3"/>
      <c r="D105" s="55">
        <f>SUM(D92:D104)</f>
        <v>9971.07</v>
      </c>
      <c r="E105" s="55">
        <f>SUM(E92:E104)</f>
        <v>9971.07</v>
      </c>
      <c r="F105" s="4"/>
      <c r="G105" s="35"/>
    </row>
    <row r="106" spans="1:7" ht="15" customHeight="1" thickTop="1">
      <c r="A106" s="47"/>
      <c r="B106" s="5"/>
      <c r="C106" s="3"/>
      <c r="D106" s="54"/>
      <c r="E106" s="54"/>
      <c r="F106" s="4"/>
      <c r="G106" s="35"/>
    </row>
    <row r="107" spans="1:7" ht="15" customHeight="1">
      <c r="A107" s="47"/>
      <c r="B107" s="5"/>
      <c r="C107" s="3"/>
      <c r="D107" s="54"/>
      <c r="E107" s="54"/>
      <c r="F107" s="4"/>
      <c r="G107" s="35"/>
    </row>
    <row r="108" spans="1:7" ht="15" customHeight="1">
      <c r="A108" s="88" t="s">
        <v>526</v>
      </c>
      <c r="B108" s="19"/>
      <c r="C108" s="13"/>
      <c r="D108" s="109"/>
      <c r="E108" s="110"/>
      <c r="F108" s="4"/>
      <c r="G108" s="35"/>
    </row>
    <row r="109" spans="1:7" ht="15" customHeight="1">
      <c r="A109" s="163" t="s">
        <v>760</v>
      </c>
      <c r="B109" s="4"/>
      <c r="C109" s="162"/>
      <c r="D109" s="49">
        <v>988.04</v>
      </c>
      <c r="E109" s="110"/>
      <c r="F109" s="159" t="s">
        <v>311</v>
      </c>
      <c r="G109" s="35"/>
    </row>
    <row r="110" spans="1:7" ht="15" customHeight="1">
      <c r="A110" s="19"/>
      <c r="B110" s="19"/>
      <c r="C110" s="13"/>
      <c r="D110" s="109"/>
      <c r="E110" s="110"/>
      <c r="F110" s="4"/>
      <c r="G110" s="35"/>
    </row>
    <row r="111" spans="1:7" ht="15" customHeight="1" thickBot="1">
      <c r="A111" s="27" t="s">
        <v>527</v>
      </c>
      <c r="B111" s="19"/>
      <c r="C111" s="13"/>
      <c r="D111" s="109"/>
      <c r="E111" s="96">
        <f>SUM(D109)</f>
        <v>988.04</v>
      </c>
      <c r="F111" s="4"/>
      <c r="G111" s="35"/>
    </row>
    <row r="112" spans="1:7" ht="15" customHeight="1" thickTop="1">
      <c r="A112" s="47"/>
      <c r="B112" s="5"/>
      <c r="C112" s="3"/>
      <c r="D112" s="54"/>
      <c r="E112" s="54"/>
      <c r="F112" s="4"/>
      <c r="G112" s="35"/>
    </row>
    <row r="113" spans="1:7" ht="15" customHeight="1">
      <c r="A113" s="88" t="s">
        <v>761</v>
      </c>
      <c r="B113" s="19"/>
      <c r="C113" s="162"/>
      <c r="D113" s="109"/>
      <c r="E113" s="110"/>
      <c r="F113" s="4"/>
      <c r="G113" s="35"/>
    </row>
    <row r="114" spans="1:7" ht="15" customHeight="1">
      <c r="A114" s="163" t="s">
        <v>293</v>
      </c>
      <c r="B114" s="4"/>
      <c r="C114" s="21"/>
      <c r="D114" s="49">
        <v>40</v>
      </c>
      <c r="E114" s="110"/>
      <c r="F114" s="159" t="s">
        <v>762</v>
      </c>
      <c r="G114" s="35"/>
    </row>
    <row r="115" spans="1:7" ht="15" customHeight="1">
      <c r="A115" s="19"/>
      <c r="B115" s="19"/>
      <c r="C115" s="13"/>
      <c r="D115" s="109"/>
      <c r="E115" s="110"/>
      <c r="F115" s="4"/>
      <c r="G115" s="35"/>
    </row>
    <row r="116" spans="1:7" ht="15" customHeight="1" thickBot="1">
      <c r="A116" s="27" t="s">
        <v>763</v>
      </c>
      <c r="B116" s="19"/>
      <c r="C116" s="13"/>
      <c r="D116" s="109"/>
      <c r="E116" s="96">
        <f>SUM(D114:D114)</f>
        <v>40</v>
      </c>
      <c r="F116" s="4"/>
      <c r="G116" s="35"/>
    </row>
    <row r="117" spans="1:7" ht="15" customHeight="1" thickTop="1">
      <c r="A117" s="47"/>
      <c r="B117" s="5"/>
      <c r="C117" s="3"/>
      <c r="D117" s="54"/>
      <c r="E117" s="54"/>
      <c r="F117" s="4"/>
      <c r="G117" s="35"/>
    </row>
    <row r="118" spans="1:7" ht="15" customHeight="1">
      <c r="A118" s="88" t="s">
        <v>828</v>
      </c>
      <c r="B118" s="19"/>
      <c r="C118" s="162"/>
      <c r="D118" s="109"/>
      <c r="E118" s="110"/>
      <c r="F118" s="4"/>
      <c r="G118" s="35"/>
    </row>
    <row r="119" spans="1:7" ht="15" customHeight="1">
      <c r="A119" s="163" t="s">
        <v>829</v>
      </c>
      <c r="B119" s="4"/>
      <c r="C119" s="209" t="s">
        <v>13</v>
      </c>
      <c r="D119" s="49">
        <v>137.2</v>
      </c>
      <c r="E119" s="110"/>
      <c r="F119" s="159" t="s">
        <v>697</v>
      </c>
      <c r="G119" s="35"/>
    </row>
    <row r="120" spans="1:7" ht="15" customHeight="1">
      <c r="A120" s="19"/>
      <c r="B120" s="19"/>
      <c r="C120" s="13"/>
      <c r="D120" s="109"/>
      <c r="E120" s="110"/>
      <c r="F120" s="4"/>
      <c r="G120" s="35"/>
    </row>
    <row r="121" spans="1:7" ht="15" customHeight="1" thickBot="1">
      <c r="A121" s="27" t="s">
        <v>830</v>
      </c>
      <c r="B121" s="19"/>
      <c r="C121" s="13"/>
      <c r="D121" s="109"/>
      <c r="E121" s="96">
        <f>SUM(D119:D119)</f>
        <v>137.2</v>
      </c>
      <c r="F121" s="4"/>
      <c r="G121" s="35"/>
    </row>
    <row r="122" spans="1:7" ht="15" customHeight="1" thickTop="1">
      <c r="A122" s="47"/>
      <c r="B122" s="5"/>
      <c r="C122" s="3"/>
      <c r="D122" s="54"/>
      <c r="E122" s="54"/>
      <c r="F122" s="4"/>
      <c r="G122" s="35"/>
    </row>
    <row r="123" spans="1:7" ht="15" customHeight="1">
      <c r="A123" s="88" t="s">
        <v>831</v>
      </c>
      <c r="B123" s="19"/>
      <c r="C123" s="162"/>
      <c r="D123" s="109"/>
      <c r="E123" s="110"/>
      <c r="F123" s="4"/>
      <c r="G123" s="35"/>
    </row>
    <row r="124" spans="1:7" ht="15" customHeight="1">
      <c r="A124" s="163" t="s">
        <v>832</v>
      </c>
      <c r="B124" s="4"/>
      <c r="C124" s="209" t="s">
        <v>13</v>
      </c>
      <c r="D124" s="49">
        <v>200</v>
      </c>
      <c r="E124" s="110"/>
      <c r="F124" s="159" t="s">
        <v>833</v>
      </c>
      <c r="G124" s="35"/>
    </row>
    <row r="125" spans="1:7" ht="15" customHeight="1">
      <c r="A125" s="19"/>
      <c r="B125" s="19"/>
      <c r="C125" s="13"/>
      <c r="D125" s="109"/>
      <c r="E125" s="110"/>
      <c r="F125" s="4"/>
      <c r="G125" s="35"/>
    </row>
    <row r="126" spans="1:7" ht="15" customHeight="1" thickBot="1">
      <c r="A126" s="27" t="s">
        <v>834</v>
      </c>
      <c r="B126" s="19"/>
      <c r="C126" s="13"/>
      <c r="D126" s="109"/>
      <c r="E126" s="96">
        <f>SUM(D124:D124)</f>
        <v>200</v>
      </c>
      <c r="F126" s="4"/>
      <c r="G126" s="35"/>
    </row>
    <row r="127" spans="1:7" ht="15" customHeight="1" thickTop="1">
      <c r="A127" s="27"/>
      <c r="B127" s="19"/>
      <c r="C127" s="13"/>
      <c r="D127" s="109"/>
      <c r="F127" s="4"/>
      <c r="G127" s="35"/>
    </row>
    <row r="128" spans="1:7" ht="15" customHeight="1">
      <c r="A128" s="88" t="s">
        <v>62</v>
      </c>
      <c r="B128" s="19"/>
      <c r="C128" s="13"/>
      <c r="D128" s="109"/>
      <c r="E128" s="110"/>
      <c r="F128" s="4"/>
      <c r="G128" s="35"/>
    </row>
    <row r="129" spans="1:7" ht="15" customHeight="1">
      <c r="A129" s="163" t="s">
        <v>765</v>
      </c>
      <c r="B129" s="4"/>
      <c r="C129" s="21"/>
      <c r="D129" s="54">
        <v>38</v>
      </c>
      <c r="E129" s="110"/>
      <c r="F129" s="159" t="s">
        <v>160</v>
      </c>
      <c r="G129" s="35"/>
    </row>
    <row r="130" spans="1:7" ht="15" customHeight="1">
      <c r="A130" s="163" t="s">
        <v>764</v>
      </c>
      <c r="B130" s="4"/>
      <c r="C130" s="21"/>
      <c r="D130" s="54">
        <v>38</v>
      </c>
      <c r="E130" s="110"/>
      <c r="F130" s="159" t="s">
        <v>160</v>
      </c>
      <c r="G130" s="35"/>
    </row>
    <row r="131" spans="1:7" ht="15" customHeight="1">
      <c r="A131" s="19"/>
      <c r="B131" s="19"/>
      <c r="C131" s="13"/>
      <c r="D131" s="109"/>
      <c r="E131" s="110"/>
      <c r="F131" s="4"/>
      <c r="G131" s="35"/>
    </row>
    <row r="132" spans="1:7" ht="15" customHeight="1" thickBot="1">
      <c r="A132" s="27" t="s">
        <v>63</v>
      </c>
      <c r="B132" s="19"/>
      <c r="C132" s="13"/>
      <c r="D132" s="109"/>
      <c r="E132" s="96">
        <f>SUM(D129:D130)</f>
        <v>76</v>
      </c>
      <c r="F132" s="4"/>
      <c r="G132" s="35"/>
    </row>
    <row r="133" spans="1:7" ht="15" customHeight="1" thickTop="1">
      <c r="A133" s="47"/>
      <c r="B133" s="5"/>
      <c r="C133" s="3"/>
      <c r="D133" s="54"/>
      <c r="E133" s="54"/>
      <c r="F133" s="4"/>
      <c r="G133" s="35"/>
    </row>
    <row r="134" spans="1:7" ht="15" customHeight="1">
      <c r="A134" s="88" t="s">
        <v>835</v>
      </c>
      <c r="B134" s="19"/>
      <c r="C134" s="13"/>
      <c r="D134" s="109"/>
      <c r="E134" s="110"/>
      <c r="F134" s="4"/>
      <c r="G134" s="35"/>
    </row>
    <row r="135" spans="1:7" ht="15" customHeight="1">
      <c r="A135" s="163" t="s">
        <v>832</v>
      </c>
      <c r="B135" s="4"/>
      <c r="C135" s="162" t="s">
        <v>13</v>
      </c>
      <c r="D135" s="49">
        <v>400</v>
      </c>
      <c r="E135" s="110"/>
      <c r="F135" s="159" t="s">
        <v>833</v>
      </c>
      <c r="G135" s="35"/>
    </row>
    <row r="136" spans="1:7" ht="15" customHeight="1">
      <c r="A136" s="19"/>
      <c r="B136" s="19"/>
      <c r="C136" s="13"/>
      <c r="D136" s="109"/>
      <c r="E136" s="110"/>
      <c r="F136" s="4"/>
      <c r="G136" s="35"/>
    </row>
    <row r="137" spans="1:7" ht="15" customHeight="1" thickBot="1">
      <c r="A137" s="27" t="s">
        <v>836</v>
      </c>
      <c r="B137" s="19"/>
      <c r="C137" s="13"/>
      <c r="D137" s="109"/>
      <c r="E137" s="96">
        <f>SUM(D135:D135)</f>
        <v>400</v>
      </c>
      <c r="F137" s="4"/>
      <c r="G137" s="35"/>
    </row>
    <row r="138" spans="1:7" ht="15" customHeight="1" thickTop="1">
      <c r="A138" s="47"/>
      <c r="B138" s="5"/>
      <c r="C138" s="3"/>
      <c r="D138" s="54"/>
      <c r="E138" s="54"/>
      <c r="F138" s="4"/>
      <c r="G138" s="35"/>
    </row>
    <row r="139" spans="1:7" ht="15" customHeight="1">
      <c r="A139" s="88" t="s">
        <v>48</v>
      </c>
      <c r="B139" s="19"/>
      <c r="C139" s="13"/>
      <c r="D139" s="109"/>
      <c r="E139" s="110"/>
      <c r="F139" s="4"/>
      <c r="G139" s="35"/>
    </row>
    <row r="140" spans="1:7" ht="15" customHeight="1">
      <c r="A140" s="163" t="s">
        <v>766</v>
      </c>
      <c r="B140" s="4"/>
      <c r="C140" s="165"/>
      <c r="D140" s="49">
        <v>200</v>
      </c>
      <c r="E140" s="110"/>
      <c r="F140" s="159" t="s">
        <v>430</v>
      </c>
      <c r="G140" s="35"/>
    </row>
    <row r="141" spans="1:7" ht="15" customHeight="1">
      <c r="A141" s="19"/>
      <c r="B141" s="19"/>
      <c r="C141" s="13"/>
      <c r="D141" s="109"/>
      <c r="E141" s="110"/>
      <c r="F141" s="4"/>
      <c r="G141" s="35"/>
    </row>
    <row r="142" spans="1:7" ht="15" customHeight="1" thickBot="1">
      <c r="A142" s="27" t="s">
        <v>324</v>
      </c>
      <c r="B142" s="19"/>
      <c r="C142" s="13"/>
      <c r="D142" s="109"/>
      <c r="E142" s="96">
        <f>SUM(D140:D140)</f>
        <v>200</v>
      </c>
      <c r="F142" s="4"/>
      <c r="G142" s="35"/>
    </row>
    <row r="143" spans="1:7" ht="15" customHeight="1" thickTop="1">
      <c r="A143" s="47"/>
      <c r="B143" s="5"/>
      <c r="C143" s="3"/>
      <c r="D143" s="54"/>
      <c r="E143" s="54"/>
      <c r="F143" s="4"/>
      <c r="G143" s="35"/>
    </row>
    <row r="144" spans="1:7" ht="15" customHeight="1">
      <c r="A144" s="88" t="s">
        <v>837</v>
      </c>
      <c r="B144" s="19"/>
      <c r="C144" s="13"/>
      <c r="D144" s="109"/>
      <c r="E144" s="110"/>
      <c r="F144" s="4"/>
      <c r="G144" s="35"/>
    </row>
    <row r="145" spans="1:7" ht="15" customHeight="1">
      <c r="A145" s="163" t="s">
        <v>293</v>
      </c>
      <c r="B145" s="4"/>
      <c r="C145" s="165"/>
      <c r="D145" s="49">
        <v>189</v>
      </c>
      <c r="E145" s="110"/>
      <c r="F145" s="159" t="s">
        <v>420</v>
      </c>
      <c r="G145" s="35"/>
    </row>
    <row r="146" spans="1:7" ht="15" customHeight="1">
      <c r="A146" s="19"/>
      <c r="B146" s="19"/>
      <c r="C146" s="13"/>
      <c r="D146" s="109"/>
      <c r="E146" s="110"/>
      <c r="F146" s="4"/>
      <c r="G146" s="35"/>
    </row>
    <row r="147" spans="1:7" ht="15" customHeight="1" thickBot="1">
      <c r="A147" s="27" t="s">
        <v>838</v>
      </c>
      <c r="B147" s="19"/>
      <c r="C147" s="13"/>
      <c r="D147" s="109"/>
      <c r="E147" s="96">
        <f>SUM(D145)</f>
        <v>189</v>
      </c>
      <c r="F147" s="4"/>
      <c r="G147" s="35"/>
    </row>
    <row r="148" spans="1:7" ht="15" customHeight="1" thickTop="1">
      <c r="A148" s="47"/>
      <c r="B148" s="5"/>
      <c r="C148" s="3"/>
      <c r="D148" s="54"/>
      <c r="E148" s="54"/>
      <c r="F148" s="4"/>
      <c r="G148" s="35"/>
    </row>
    <row r="149" spans="1:7" ht="15" customHeight="1">
      <c r="A149" s="88" t="s">
        <v>767</v>
      </c>
      <c r="B149" s="19"/>
      <c r="C149" s="13"/>
      <c r="D149" s="109"/>
      <c r="E149" s="110"/>
      <c r="F149" s="4"/>
      <c r="G149" s="35"/>
    </row>
    <row r="150" spans="1:7" ht="15" customHeight="1">
      <c r="A150" s="163" t="s">
        <v>768</v>
      </c>
      <c r="B150" s="4"/>
      <c r="C150" s="162"/>
      <c r="D150" s="49">
        <v>200</v>
      </c>
      <c r="E150" s="110"/>
      <c r="F150" s="159" t="s">
        <v>769</v>
      </c>
      <c r="G150" s="35"/>
    </row>
    <row r="151" spans="1:7" ht="15" customHeight="1">
      <c r="A151" s="19"/>
      <c r="B151" s="19"/>
      <c r="C151" s="13"/>
      <c r="D151" s="109"/>
      <c r="E151" s="110"/>
      <c r="F151" s="4"/>
      <c r="G151" s="35"/>
    </row>
    <row r="152" spans="1:7" ht="15" customHeight="1" thickBot="1">
      <c r="A152" s="27" t="s">
        <v>770</v>
      </c>
      <c r="B152" s="19"/>
      <c r="C152" s="13"/>
      <c r="D152" s="109"/>
      <c r="E152" s="96">
        <f>SUM(D150:D150)</f>
        <v>200</v>
      </c>
      <c r="F152" s="4"/>
      <c r="G152" s="35"/>
    </row>
    <row r="153" spans="1:7" ht="15" customHeight="1" thickTop="1">
      <c r="A153" s="47"/>
      <c r="B153" s="5"/>
      <c r="C153" s="3"/>
      <c r="D153" s="54"/>
      <c r="E153" s="54"/>
      <c r="F153" s="4"/>
      <c r="G153" s="35"/>
    </row>
    <row r="154" spans="1:7" ht="15" customHeight="1">
      <c r="A154" s="88" t="s">
        <v>771</v>
      </c>
      <c r="B154" s="19"/>
      <c r="C154" s="13"/>
      <c r="D154" s="109"/>
      <c r="E154" s="110"/>
      <c r="F154" s="4"/>
      <c r="G154" s="35"/>
    </row>
    <row r="155" spans="1:7" ht="15" customHeight="1">
      <c r="A155" s="163" t="s">
        <v>768</v>
      </c>
      <c r="B155" s="4"/>
      <c r="C155" s="21"/>
      <c r="D155" s="49">
        <v>237.92</v>
      </c>
      <c r="E155" s="110"/>
      <c r="F155" s="159" t="s">
        <v>769</v>
      </c>
      <c r="G155" s="35"/>
    </row>
    <row r="156" spans="1:7" ht="15" customHeight="1">
      <c r="A156" s="19"/>
      <c r="B156" s="19"/>
      <c r="C156" s="13"/>
      <c r="D156" s="109"/>
      <c r="E156" s="110"/>
      <c r="F156" s="4"/>
      <c r="G156" s="35"/>
    </row>
    <row r="157" spans="1:7" ht="15" customHeight="1" thickBot="1">
      <c r="A157" s="27" t="s">
        <v>772</v>
      </c>
      <c r="B157" s="19"/>
      <c r="C157" s="13"/>
      <c r="D157" s="109"/>
      <c r="E157" s="96">
        <f>SUM(D155:D155)</f>
        <v>237.92</v>
      </c>
      <c r="F157" s="4"/>
      <c r="G157" s="35"/>
    </row>
    <row r="158" spans="1:7" ht="15" customHeight="1" thickTop="1">
      <c r="A158" s="47"/>
      <c r="B158" s="5"/>
      <c r="C158" s="3"/>
      <c r="D158" s="54"/>
      <c r="E158" s="54"/>
      <c r="F158" s="4"/>
      <c r="G158" s="35"/>
    </row>
    <row r="159" spans="1:7" ht="15" customHeight="1">
      <c r="A159" s="88" t="s">
        <v>469</v>
      </c>
      <c r="B159" s="19"/>
      <c r="C159" s="13"/>
      <c r="D159" s="109"/>
      <c r="E159" s="110"/>
      <c r="F159" s="4"/>
      <c r="G159" s="35"/>
    </row>
    <row r="160" spans="1:7" ht="15" customHeight="1">
      <c r="A160" s="163" t="s">
        <v>773</v>
      </c>
      <c r="B160" s="19"/>
      <c r="C160" s="13"/>
      <c r="D160" s="177">
        <v>120.5</v>
      </c>
      <c r="E160" s="110"/>
      <c r="F160" s="159" t="s">
        <v>470</v>
      </c>
      <c r="G160" s="35"/>
    </row>
    <row r="161" spans="1:7" ht="15" customHeight="1">
      <c r="A161" s="19"/>
      <c r="B161" s="19"/>
      <c r="C161" s="13"/>
      <c r="D161" s="109"/>
      <c r="E161" s="110"/>
      <c r="F161" s="4"/>
      <c r="G161" s="35"/>
    </row>
    <row r="162" spans="1:7" ht="15" customHeight="1" thickBot="1">
      <c r="A162" s="27" t="s">
        <v>471</v>
      </c>
      <c r="B162" s="19"/>
      <c r="C162" s="13"/>
      <c r="D162" s="109"/>
      <c r="E162" s="96">
        <f>SUM(D160:D160)</f>
        <v>120.5</v>
      </c>
      <c r="F162" s="4"/>
      <c r="G162" s="35"/>
    </row>
    <row r="163" spans="1:7" ht="15" customHeight="1" thickTop="1">
      <c r="A163" s="47"/>
      <c r="B163" s="5"/>
      <c r="C163" s="3"/>
      <c r="D163" s="54"/>
      <c r="E163" s="54"/>
      <c r="F163" s="4"/>
      <c r="G163" s="35"/>
    </row>
    <row r="164" spans="1:7" ht="15" customHeight="1">
      <c r="A164" s="88" t="s">
        <v>214</v>
      </c>
      <c r="B164" s="19"/>
      <c r="C164" s="13"/>
      <c r="D164" s="109"/>
      <c r="E164" s="110"/>
      <c r="F164" s="4"/>
      <c r="G164" s="35"/>
    </row>
    <row r="165" spans="1:7" ht="15" customHeight="1">
      <c r="A165" s="163" t="s">
        <v>248</v>
      </c>
      <c r="B165" s="4"/>
      <c r="C165" s="21"/>
      <c r="D165" s="49">
        <v>500</v>
      </c>
      <c r="E165" s="110"/>
      <c r="F165" s="159" t="s">
        <v>249</v>
      </c>
      <c r="G165" s="35"/>
    </row>
    <row r="166" spans="1:7" ht="15" customHeight="1">
      <c r="A166" s="19"/>
      <c r="B166" s="19"/>
      <c r="C166" s="13"/>
      <c r="D166" s="109"/>
      <c r="E166" s="110"/>
      <c r="F166" s="4"/>
      <c r="G166" s="35"/>
    </row>
    <row r="167" spans="1:7" ht="15" customHeight="1" thickBot="1">
      <c r="A167" s="27" t="s">
        <v>213</v>
      </c>
      <c r="B167" s="19"/>
      <c r="C167" s="13"/>
      <c r="D167" s="109"/>
      <c r="E167" s="96">
        <f>SUM(D165)</f>
        <v>500</v>
      </c>
      <c r="F167" s="4"/>
      <c r="G167" s="35"/>
    </row>
    <row r="168" spans="1:7" ht="15" customHeight="1" thickTop="1">
      <c r="A168" s="47"/>
      <c r="B168" s="5"/>
      <c r="C168" s="3"/>
      <c r="D168" s="54"/>
      <c r="E168" s="54"/>
      <c r="F168" s="4"/>
      <c r="G168" s="35"/>
    </row>
    <row r="169" spans="1:7" ht="15" customHeight="1">
      <c r="A169" s="48" t="s">
        <v>138</v>
      </c>
      <c r="B169" s="5"/>
      <c r="C169" s="4"/>
      <c r="D169" s="50"/>
      <c r="E169" s="1"/>
      <c r="F169" s="4"/>
      <c r="G169" s="35"/>
    </row>
    <row r="170" spans="1:7" ht="15" customHeight="1">
      <c r="A170" s="159" t="s">
        <v>774</v>
      </c>
      <c r="B170" s="4"/>
      <c r="C170" s="4"/>
      <c r="D170" s="54">
        <v>189.49</v>
      </c>
      <c r="E170" s="1"/>
      <c r="F170" s="159" t="s">
        <v>246</v>
      </c>
      <c r="G170" s="35"/>
    </row>
    <row r="171" spans="1:7" ht="15" customHeight="1">
      <c r="A171" s="159" t="s">
        <v>775</v>
      </c>
      <c r="B171" s="4"/>
      <c r="C171" s="4"/>
      <c r="D171" s="49">
        <v>334.76</v>
      </c>
      <c r="E171" s="1"/>
      <c r="F171" s="159" t="s">
        <v>245</v>
      </c>
      <c r="G171" s="35"/>
    </row>
    <row r="172" spans="1:7" ht="15" customHeight="1">
      <c r="A172" s="48"/>
      <c r="B172" s="5"/>
      <c r="C172" s="4"/>
      <c r="D172" s="50"/>
      <c r="E172" s="1"/>
      <c r="F172" s="4"/>
      <c r="G172" s="35"/>
    </row>
    <row r="173" spans="1:7" ht="15" customHeight="1" thickBot="1">
      <c r="A173" s="47" t="s">
        <v>139</v>
      </c>
      <c r="B173" s="5"/>
      <c r="C173" s="4"/>
      <c r="D173" s="50"/>
      <c r="E173" s="96">
        <f>SUM(D170:D171)</f>
        <v>524.25</v>
      </c>
      <c r="F173" s="4"/>
      <c r="G173" s="35"/>
    </row>
    <row r="174" spans="1:7" ht="15" customHeight="1" thickTop="1">
      <c r="A174" s="5"/>
      <c r="B174" s="5"/>
      <c r="C174" s="4"/>
      <c r="D174" s="50"/>
      <c r="E174" s="1"/>
      <c r="F174" s="4"/>
      <c r="G174" s="35"/>
    </row>
    <row r="175" spans="1:7" ht="15" customHeight="1">
      <c r="A175" s="48" t="s">
        <v>140</v>
      </c>
      <c r="B175" s="4"/>
      <c r="C175" s="4"/>
      <c r="D175" s="51"/>
      <c r="E175" s="1"/>
      <c r="F175" s="4"/>
      <c r="G175" s="35"/>
    </row>
    <row r="176" spans="1:7" ht="15" customHeight="1">
      <c r="A176" s="159" t="s">
        <v>776</v>
      </c>
      <c r="B176" s="4"/>
      <c r="C176" s="4"/>
      <c r="D176" s="54">
        <v>11.8</v>
      </c>
      <c r="E176" s="57"/>
      <c r="F176" s="159" t="s">
        <v>247</v>
      </c>
      <c r="G176" s="35"/>
    </row>
    <row r="177" spans="1:7" ht="15" customHeight="1">
      <c r="A177" s="159" t="s">
        <v>777</v>
      </c>
      <c r="B177" s="4"/>
      <c r="C177" s="4"/>
      <c r="D177" s="54">
        <v>11.8</v>
      </c>
      <c r="E177" s="57"/>
      <c r="F177" s="159" t="s">
        <v>1</v>
      </c>
      <c r="G177" s="35"/>
    </row>
    <row r="178" spans="1:7" ht="15" customHeight="1">
      <c r="A178" s="159" t="s">
        <v>778</v>
      </c>
      <c r="B178" s="4"/>
      <c r="C178" s="4"/>
      <c r="D178" s="49">
        <v>10.87</v>
      </c>
      <c r="E178" s="57"/>
      <c r="F178" s="159" t="s">
        <v>78</v>
      </c>
      <c r="G178" s="35"/>
    </row>
    <row r="179" spans="1:6" ht="14.25">
      <c r="A179" s="4"/>
      <c r="B179" s="4"/>
      <c r="C179" s="4"/>
      <c r="D179" s="50"/>
      <c r="E179" s="57"/>
      <c r="F179" s="4"/>
    </row>
    <row r="180" spans="1:7" ht="15" customHeight="1" thickBot="1">
      <c r="A180" s="47" t="s">
        <v>143</v>
      </c>
      <c r="B180" s="4"/>
      <c r="C180" s="4"/>
      <c r="D180" s="50"/>
      <c r="E180" s="68">
        <f>SUM(D176:D178)</f>
        <v>34.47</v>
      </c>
      <c r="F180" s="4"/>
      <c r="G180" s="35"/>
    </row>
    <row r="181" spans="1:7" ht="15" customHeight="1" thickTop="1">
      <c r="A181" s="47"/>
      <c r="B181" s="4"/>
      <c r="C181" s="4"/>
      <c r="D181" s="50"/>
      <c r="E181" s="86"/>
      <c r="F181" s="4"/>
      <c r="G181" s="35"/>
    </row>
    <row r="182" spans="1:7" ht="15" customHeight="1">
      <c r="A182" s="48" t="s">
        <v>779</v>
      </c>
      <c r="B182" s="5"/>
      <c r="C182" s="4"/>
      <c r="D182" s="50"/>
      <c r="E182" s="1"/>
      <c r="F182" s="4"/>
      <c r="G182" s="35"/>
    </row>
    <row r="183" spans="1:7" ht="15" customHeight="1">
      <c r="A183" s="159" t="s">
        <v>780</v>
      </c>
      <c r="B183" s="4"/>
      <c r="C183" s="159"/>
      <c r="D183" s="54">
        <v>131.65</v>
      </c>
      <c r="E183" s="1"/>
      <c r="F183" s="159" t="s">
        <v>781</v>
      </c>
      <c r="G183" s="35"/>
    </row>
    <row r="184" spans="1:7" ht="15" customHeight="1">
      <c r="A184" s="48"/>
      <c r="B184" s="5"/>
      <c r="C184" s="4"/>
      <c r="D184" s="50"/>
      <c r="E184" s="1"/>
      <c r="F184" s="4"/>
      <c r="G184" s="35"/>
    </row>
    <row r="185" spans="1:7" ht="15" customHeight="1" thickBot="1">
      <c r="A185" s="47" t="s">
        <v>267</v>
      </c>
      <c r="B185" s="5"/>
      <c r="C185" s="4"/>
      <c r="D185" s="50"/>
      <c r="E185" s="96">
        <f>SUM(D183:D183)</f>
        <v>131.65</v>
      </c>
      <c r="F185" s="4"/>
      <c r="G185" s="35"/>
    </row>
    <row r="186" spans="1:7" ht="15" customHeight="1" thickTop="1">
      <c r="A186" s="47"/>
      <c r="B186" s="4"/>
      <c r="C186" s="4"/>
      <c r="D186" s="50"/>
      <c r="E186" s="86"/>
      <c r="F186" s="4"/>
      <c r="G186" s="35"/>
    </row>
    <row r="187" spans="1:7" ht="15" customHeight="1">
      <c r="A187" s="48" t="s">
        <v>177</v>
      </c>
      <c r="B187" s="4"/>
      <c r="C187" s="13"/>
      <c r="D187" s="60"/>
      <c r="E187" s="25"/>
      <c r="G187" s="35"/>
    </row>
    <row r="188" spans="1:7" ht="15" customHeight="1">
      <c r="A188" s="159" t="s">
        <v>782</v>
      </c>
      <c r="B188" s="4"/>
      <c r="C188" s="162" t="s">
        <v>13</v>
      </c>
      <c r="D188" s="63">
        <v>226</v>
      </c>
      <c r="E188" s="25"/>
      <c r="F188" s="162" t="s">
        <v>325</v>
      </c>
      <c r="G188" s="35"/>
    </row>
    <row r="189" spans="1:7" ht="15" customHeight="1">
      <c r="A189" s="47"/>
      <c r="B189" s="4"/>
      <c r="C189" s="13"/>
      <c r="D189" s="60"/>
      <c r="E189" s="25"/>
      <c r="G189" s="35"/>
    </row>
    <row r="190" spans="1:7" ht="15" customHeight="1" thickBot="1">
      <c r="A190" s="47" t="s">
        <v>120</v>
      </c>
      <c r="B190" s="4"/>
      <c r="C190" s="13"/>
      <c r="D190" s="60"/>
      <c r="E190" s="45">
        <f>SUM(D188:D188)</f>
        <v>226</v>
      </c>
      <c r="G190" s="35"/>
    </row>
    <row r="191" spans="1:7" ht="15" customHeight="1" thickTop="1">
      <c r="A191" s="47"/>
      <c r="B191" s="4"/>
      <c r="C191" s="4"/>
      <c r="D191" s="50"/>
      <c r="E191" s="86"/>
      <c r="F191" s="4"/>
      <c r="G191" s="35"/>
    </row>
    <row r="192" spans="1:7" ht="15" customHeight="1">
      <c r="A192" s="48" t="s">
        <v>94</v>
      </c>
      <c r="B192" s="48"/>
      <c r="C192" s="4"/>
      <c r="D192" s="57"/>
      <c r="E192" s="1"/>
      <c r="F192" s="4"/>
      <c r="G192" s="35"/>
    </row>
    <row r="193" spans="1:7" ht="15" customHeight="1">
      <c r="A193" s="159" t="s">
        <v>435</v>
      </c>
      <c r="B193" s="4"/>
      <c r="C193" s="159"/>
      <c r="D193" s="65">
        <v>786.41</v>
      </c>
      <c r="E193" s="1"/>
      <c r="F193" s="159" t="s">
        <v>393</v>
      </c>
      <c r="G193" s="35"/>
    </row>
    <row r="194" spans="1:7" ht="15" customHeight="1">
      <c r="A194"/>
      <c r="B194" s="105"/>
      <c r="C194"/>
      <c r="D194"/>
      <c r="E194" s="105"/>
      <c r="F194"/>
      <c r="G194" s="35"/>
    </row>
    <row r="195" spans="1:7" ht="15" customHeight="1" thickBot="1">
      <c r="A195" s="66" t="s">
        <v>436</v>
      </c>
      <c r="B195" s="106"/>
      <c r="C195"/>
      <c r="E195" s="111">
        <f>SUM(D193:D194)</f>
        <v>786.41</v>
      </c>
      <c r="F195"/>
      <c r="G195" s="35"/>
    </row>
    <row r="196" spans="1:7" ht="15" customHeight="1" thickTop="1">
      <c r="A196" s="47"/>
      <c r="B196" s="4"/>
      <c r="C196" s="4"/>
      <c r="D196" s="50"/>
      <c r="E196" s="86"/>
      <c r="F196" s="4"/>
      <c r="G196" s="35"/>
    </row>
    <row r="197" spans="1:7" ht="15.75" customHeight="1">
      <c r="A197" s="48" t="s">
        <v>95</v>
      </c>
      <c r="B197" s="5"/>
      <c r="C197" s="4"/>
      <c r="D197" s="56"/>
      <c r="E197" s="25"/>
      <c r="F197" s="4"/>
      <c r="G197" s="33"/>
    </row>
    <row r="198" spans="1:7" ht="15" customHeight="1">
      <c r="A198" s="4" t="s">
        <v>12</v>
      </c>
      <c r="B198" s="4"/>
      <c r="C198" s="3"/>
      <c r="D198" s="49">
        <v>3929.04</v>
      </c>
      <c r="E198" s="1"/>
      <c r="F198" s="4" t="s">
        <v>190</v>
      </c>
      <c r="G198" s="33"/>
    </row>
    <row r="199" spans="1:7" ht="15" customHeight="1">
      <c r="A199" s="4"/>
      <c r="B199" s="4"/>
      <c r="C199" s="4"/>
      <c r="D199" s="50"/>
      <c r="E199" s="1"/>
      <c r="F199" s="4"/>
      <c r="G199" s="33"/>
    </row>
    <row r="200" spans="1:7" ht="15" customHeight="1" thickBot="1">
      <c r="A200" s="47" t="s">
        <v>137</v>
      </c>
      <c r="B200" s="5"/>
      <c r="C200" s="4"/>
      <c r="D200" s="56"/>
      <c r="E200" s="96">
        <f>SUM(D198:D198)</f>
        <v>3929.04</v>
      </c>
      <c r="F200" s="4"/>
      <c r="G200" s="33"/>
    </row>
    <row r="201" spans="1:7" ht="15" customHeight="1" thickTop="1">
      <c r="A201" s="47"/>
      <c r="B201" s="5"/>
      <c r="C201" s="4"/>
      <c r="D201" s="56"/>
      <c r="F201" s="4"/>
      <c r="G201" s="33"/>
    </row>
    <row r="202" spans="1:7" ht="15" customHeight="1">
      <c r="A202" s="48" t="s">
        <v>839</v>
      </c>
      <c r="B202" s="5"/>
      <c r="C202" s="4"/>
      <c r="D202" s="56"/>
      <c r="E202" s="25"/>
      <c r="F202" s="4"/>
      <c r="G202" s="33"/>
    </row>
    <row r="203" spans="1:7" ht="15" customHeight="1">
      <c r="A203" s="159" t="s">
        <v>840</v>
      </c>
      <c r="B203" s="4"/>
      <c r="C203" s="210" t="s">
        <v>13</v>
      </c>
      <c r="D203" s="49">
        <v>315</v>
      </c>
      <c r="E203" s="1"/>
      <c r="F203" s="159" t="s">
        <v>841</v>
      </c>
      <c r="G203" s="33"/>
    </row>
    <row r="204" spans="1:7" ht="15" customHeight="1">
      <c r="A204" s="4"/>
      <c r="B204" s="4"/>
      <c r="C204" s="4"/>
      <c r="D204" s="50"/>
      <c r="E204" s="1"/>
      <c r="F204" s="4"/>
      <c r="G204" s="33"/>
    </row>
    <row r="205" spans="1:7" ht="15" customHeight="1" thickBot="1">
      <c r="A205" s="47" t="s">
        <v>842</v>
      </c>
      <c r="B205" s="5"/>
      <c r="C205" s="4"/>
      <c r="D205" s="56"/>
      <c r="E205" s="96">
        <f>SUM(D203:D203)</f>
        <v>315</v>
      </c>
      <c r="F205" s="4"/>
      <c r="G205" s="33"/>
    </row>
    <row r="206" spans="1:7" ht="15" customHeight="1" thickTop="1">
      <c r="A206" s="47"/>
      <c r="B206" s="5"/>
      <c r="C206" s="4"/>
      <c r="D206" s="56"/>
      <c r="F206" s="4"/>
      <c r="G206" s="33"/>
    </row>
    <row r="207" spans="1:7" ht="15" customHeight="1">
      <c r="A207" s="48" t="s">
        <v>96</v>
      </c>
      <c r="B207" s="48"/>
      <c r="C207" s="4"/>
      <c r="D207" s="59"/>
      <c r="F207" s="16"/>
      <c r="G207" s="33"/>
    </row>
    <row r="208" spans="1:7" ht="15" customHeight="1">
      <c r="A208" s="159" t="s">
        <v>783</v>
      </c>
      <c r="B208" s="4"/>
      <c r="C208" s="4"/>
      <c r="D208" s="57">
        <v>9.76</v>
      </c>
      <c r="F208" s="168" t="s">
        <v>164</v>
      </c>
      <c r="G208" s="33"/>
    </row>
    <row r="209" spans="1:7" ht="15" customHeight="1">
      <c r="A209" s="159" t="s">
        <v>784</v>
      </c>
      <c r="B209" s="4"/>
      <c r="C209" s="4"/>
      <c r="D209" s="57">
        <v>29.65</v>
      </c>
      <c r="F209" s="168" t="s">
        <v>785</v>
      </c>
      <c r="G209" s="33"/>
    </row>
    <row r="210" spans="1:7" ht="15" customHeight="1">
      <c r="A210" s="159" t="s">
        <v>786</v>
      </c>
      <c r="B210" s="4"/>
      <c r="C210" s="4"/>
      <c r="D210" s="57">
        <v>26.07</v>
      </c>
      <c r="F210" s="168" t="s">
        <v>787</v>
      </c>
      <c r="G210" s="33"/>
    </row>
    <row r="211" spans="1:7" ht="15" customHeight="1">
      <c r="A211" s="159" t="s">
        <v>788</v>
      </c>
      <c r="B211" s="4"/>
      <c r="C211" s="4"/>
      <c r="D211" s="57">
        <v>35.25</v>
      </c>
      <c r="F211" s="168" t="s">
        <v>789</v>
      </c>
      <c r="G211" s="33"/>
    </row>
    <row r="212" spans="1:7" ht="15" customHeight="1">
      <c r="A212" s="159" t="s">
        <v>790</v>
      </c>
      <c r="B212" s="4"/>
      <c r="C212" s="4"/>
      <c r="D212" s="57">
        <v>23.88</v>
      </c>
      <c r="F212" s="168" t="s">
        <v>390</v>
      </c>
      <c r="G212" s="33"/>
    </row>
    <row r="213" spans="1:7" ht="15" customHeight="1">
      <c r="A213" s="159" t="s">
        <v>791</v>
      </c>
      <c r="B213" s="4"/>
      <c r="C213" s="4"/>
      <c r="D213" s="57">
        <v>16.28</v>
      </c>
      <c r="F213" s="168" t="s">
        <v>23</v>
      </c>
      <c r="G213" s="33"/>
    </row>
    <row r="214" spans="1:7" ht="15" customHeight="1">
      <c r="A214" s="159" t="s">
        <v>792</v>
      </c>
      <c r="B214" s="4"/>
      <c r="C214" s="4"/>
      <c r="D214" s="57">
        <v>16.16</v>
      </c>
      <c r="F214" s="168" t="s">
        <v>793</v>
      </c>
      <c r="G214" s="33"/>
    </row>
    <row r="215" spans="1:7" ht="15" customHeight="1">
      <c r="A215" s="159" t="s">
        <v>794</v>
      </c>
      <c r="B215" s="4"/>
      <c r="C215" s="4"/>
      <c r="D215" s="57">
        <v>7.38</v>
      </c>
      <c r="F215" s="168" t="s">
        <v>795</v>
      </c>
      <c r="G215" s="33"/>
    </row>
    <row r="216" spans="1:7" ht="15" customHeight="1">
      <c r="A216" s="159" t="s">
        <v>796</v>
      </c>
      <c r="B216" s="4"/>
      <c r="C216" s="4"/>
      <c r="D216" s="65">
        <v>60.19</v>
      </c>
      <c r="F216" s="168" t="s">
        <v>60</v>
      </c>
      <c r="G216" s="33"/>
    </row>
    <row r="217" spans="1:7" ht="15" customHeight="1">
      <c r="A217" s="4"/>
      <c r="B217" s="4"/>
      <c r="C217" s="4"/>
      <c r="D217" s="57"/>
      <c r="E217" s="1"/>
      <c r="F217" s="33"/>
      <c r="G217" s="33"/>
    </row>
    <row r="218" spans="1:7" ht="15" customHeight="1" thickBot="1">
      <c r="A218" s="47" t="s">
        <v>131</v>
      </c>
      <c r="B218" s="47"/>
      <c r="C218" s="4"/>
      <c r="D218" s="23"/>
      <c r="E218" s="96">
        <f>SUM(D208:D216)</f>
        <v>224.61999999999998</v>
      </c>
      <c r="F218" s="33"/>
      <c r="G218" s="33"/>
    </row>
    <row r="219" spans="1:6" ht="15" customHeight="1" thickTop="1">
      <c r="A219" s="47"/>
      <c r="B219" s="47"/>
      <c r="C219" s="4"/>
      <c r="D219" s="23"/>
      <c r="E219" s="86"/>
      <c r="F219" s="33"/>
    </row>
    <row r="220" spans="1:6" ht="15" customHeight="1">
      <c r="A220" s="48" t="s">
        <v>797</v>
      </c>
      <c r="B220" s="47"/>
      <c r="C220" s="4"/>
      <c r="D220" s="23"/>
      <c r="E220" s="86"/>
      <c r="F220" s="33"/>
    </row>
    <row r="221" spans="1:6" ht="15" customHeight="1">
      <c r="A221" s="159" t="s">
        <v>798</v>
      </c>
      <c r="B221" s="47"/>
      <c r="C221" s="4"/>
      <c r="D221" s="99">
        <v>3295.62</v>
      </c>
      <c r="E221" s="86"/>
      <c r="F221" s="167" t="s">
        <v>118</v>
      </c>
    </row>
    <row r="222" spans="1:6" ht="15" customHeight="1">
      <c r="A222" s="4"/>
      <c r="B222" s="47"/>
      <c r="C222" s="3"/>
      <c r="D222" s="98"/>
      <c r="E222" s="86"/>
      <c r="F222" s="33"/>
    </row>
    <row r="223" spans="1:6" ht="15" customHeight="1" thickBot="1">
      <c r="A223" s="47" t="s">
        <v>799</v>
      </c>
      <c r="B223" s="47"/>
      <c r="C223" s="3"/>
      <c r="D223" s="98"/>
      <c r="E223" s="68">
        <f>SUM(D221:D221)</f>
        <v>3295.62</v>
      </c>
      <c r="F223" s="33"/>
    </row>
    <row r="224" spans="1:6" ht="15" customHeight="1" thickTop="1">
      <c r="A224" s="47"/>
      <c r="B224" s="47"/>
      <c r="C224" s="3"/>
      <c r="D224" s="98"/>
      <c r="E224" s="86"/>
      <c r="F224" s="33"/>
    </row>
    <row r="225" spans="1:6" ht="15" customHeight="1">
      <c r="A225" s="48" t="s">
        <v>217</v>
      </c>
      <c r="B225" s="47"/>
      <c r="C225" s="4"/>
      <c r="D225" s="23"/>
      <c r="E225" s="86"/>
      <c r="F225" s="33"/>
    </row>
    <row r="226" spans="1:6" ht="15" customHeight="1">
      <c r="A226" s="159" t="s">
        <v>800</v>
      </c>
      <c r="B226" s="47"/>
      <c r="C226" s="4"/>
      <c r="D226" s="99">
        <v>124.98</v>
      </c>
      <c r="E226" s="86"/>
      <c r="F226" s="167" t="s">
        <v>801</v>
      </c>
    </row>
    <row r="227" spans="1:6" ht="15" customHeight="1">
      <c r="A227" s="4"/>
      <c r="B227" s="47"/>
      <c r="C227" s="3"/>
      <c r="D227" s="98"/>
      <c r="E227" s="86"/>
      <c r="F227" s="33"/>
    </row>
    <row r="228" spans="1:6" ht="15" customHeight="1" thickBot="1">
      <c r="A228" s="47" t="s">
        <v>218</v>
      </c>
      <c r="B228" s="47"/>
      <c r="C228" s="3"/>
      <c r="D228" s="98"/>
      <c r="E228" s="68">
        <f>SUM(D226:D226)</f>
        <v>124.98</v>
      </c>
      <c r="F228" s="33"/>
    </row>
    <row r="229" spans="1:6" ht="15" customHeight="1" thickTop="1">
      <c r="A229" s="47"/>
      <c r="B229" s="47"/>
      <c r="C229" s="3"/>
      <c r="D229" s="98"/>
      <c r="E229" s="86"/>
      <c r="F229" s="33"/>
    </row>
    <row r="230" spans="1:6" ht="15" customHeight="1">
      <c r="A230" s="48" t="s">
        <v>100</v>
      </c>
      <c r="B230" s="47"/>
      <c r="C230" s="4"/>
      <c r="D230" s="23"/>
      <c r="E230" s="86"/>
      <c r="F230" s="33"/>
    </row>
    <row r="231" spans="1:6" ht="15" customHeight="1">
      <c r="A231" s="159" t="s">
        <v>802</v>
      </c>
      <c r="B231" s="47"/>
      <c r="C231" s="4"/>
      <c r="D231" s="205">
        <v>120.7</v>
      </c>
      <c r="E231" s="86"/>
      <c r="F231" s="167" t="s">
        <v>437</v>
      </c>
    </row>
    <row r="232" spans="1:6" ht="15" customHeight="1">
      <c r="A232" s="4"/>
      <c r="B232" s="47"/>
      <c r="C232" s="3"/>
      <c r="D232" s="98"/>
      <c r="E232" s="86"/>
      <c r="F232" s="33"/>
    </row>
    <row r="233" spans="1:6" ht="15" customHeight="1" thickBot="1">
      <c r="A233" s="47" t="s">
        <v>154</v>
      </c>
      <c r="B233" s="47"/>
      <c r="C233" s="3"/>
      <c r="D233" s="98"/>
      <c r="E233" s="68">
        <f>SUM(D231:D231)</f>
        <v>120.7</v>
      </c>
      <c r="F233" s="33"/>
    </row>
    <row r="234" spans="1:6" ht="15" customHeight="1" thickTop="1">
      <c r="A234" s="47"/>
      <c r="B234" s="47"/>
      <c r="C234" s="3"/>
      <c r="D234" s="98"/>
      <c r="E234" s="86"/>
      <c r="F234" s="33"/>
    </row>
    <row r="235" spans="1:6" ht="15" customHeight="1">
      <c r="A235" s="48" t="s">
        <v>117</v>
      </c>
      <c r="B235" s="47"/>
      <c r="C235" s="4"/>
      <c r="D235" s="23"/>
      <c r="E235" s="86"/>
      <c r="F235" s="33"/>
    </row>
    <row r="236" spans="1:6" ht="15" customHeight="1">
      <c r="A236" s="159" t="s">
        <v>803</v>
      </c>
      <c r="B236" s="4"/>
      <c r="C236" s="3"/>
      <c r="D236" s="99">
        <v>20</v>
      </c>
      <c r="E236" s="86"/>
      <c r="F236" s="167" t="s">
        <v>72</v>
      </c>
    </row>
    <row r="237" spans="1:6" ht="15" customHeight="1">
      <c r="A237" s="4"/>
      <c r="B237" s="47"/>
      <c r="C237" s="3"/>
      <c r="D237" s="98"/>
      <c r="E237" s="86"/>
      <c r="F237" s="33"/>
    </row>
    <row r="238" spans="1:6" ht="15" customHeight="1" thickBot="1">
      <c r="A238" s="47" t="s">
        <v>804</v>
      </c>
      <c r="B238" s="47"/>
      <c r="C238" s="3"/>
      <c r="D238" s="98"/>
      <c r="E238" s="68">
        <f>SUM(D236:D236)</f>
        <v>20</v>
      </c>
      <c r="F238" s="33"/>
    </row>
    <row r="239" spans="1:6" ht="15" customHeight="1" thickTop="1">
      <c r="A239" s="47"/>
      <c r="B239" s="47"/>
      <c r="C239" s="3"/>
      <c r="D239" s="98"/>
      <c r="E239" s="86"/>
      <c r="F239" s="33"/>
    </row>
    <row r="240" spans="1:6" ht="15" customHeight="1">
      <c r="A240" s="48" t="s">
        <v>806</v>
      </c>
      <c r="B240" s="47"/>
      <c r="C240" s="4"/>
      <c r="D240" s="23"/>
      <c r="E240" s="86"/>
      <c r="F240" s="33"/>
    </row>
    <row r="241" spans="1:17" s="206" customFormat="1" ht="15" customHeight="1">
      <c r="A241" s="159" t="s">
        <v>805</v>
      </c>
      <c r="B241" s="171"/>
      <c r="C241" s="166"/>
      <c r="D241" s="98">
        <v>2592.08</v>
      </c>
      <c r="E241" s="169"/>
      <c r="F241" s="167" t="s">
        <v>807</v>
      </c>
      <c r="G241" s="207"/>
      <c r="H241" s="208"/>
      <c r="I241" s="208"/>
      <c r="O241" s="208"/>
      <c r="Q241" s="208"/>
    </row>
    <row r="242" spans="1:6" ht="15" customHeight="1">
      <c r="A242" s="159" t="s">
        <v>805</v>
      </c>
      <c r="B242" s="4"/>
      <c r="C242" s="166"/>
      <c r="D242" s="99">
        <v>3388.95</v>
      </c>
      <c r="E242" s="86"/>
      <c r="F242" s="167" t="s">
        <v>808</v>
      </c>
    </row>
    <row r="243" spans="1:6" ht="15" customHeight="1">
      <c r="A243" s="4"/>
      <c r="B243" s="47"/>
      <c r="C243" s="3"/>
      <c r="D243" s="98"/>
      <c r="E243" s="86"/>
      <c r="F243" s="33"/>
    </row>
    <row r="244" spans="1:6" ht="15" customHeight="1" thickBot="1">
      <c r="A244" s="47" t="s">
        <v>809</v>
      </c>
      <c r="B244" s="47"/>
      <c r="C244" s="3"/>
      <c r="D244" s="98"/>
      <c r="E244" s="68">
        <f>SUM(D241:D243)</f>
        <v>5981.03</v>
      </c>
      <c r="F244" s="33"/>
    </row>
    <row r="245" spans="1:6" ht="15" customHeight="1" thickTop="1">
      <c r="A245" s="47"/>
      <c r="B245" s="47"/>
      <c r="C245" s="3"/>
      <c r="D245" s="98"/>
      <c r="E245" s="86"/>
      <c r="F245" s="33"/>
    </row>
    <row r="246" spans="1:6" ht="15" customHeight="1">
      <c r="A246" s="48" t="s">
        <v>810</v>
      </c>
      <c r="B246" s="47"/>
      <c r="C246" s="4"/>
      <c r="D246" s="23"/>
      <c r="E246" s="86"/>
      <c r="F246" s="33"/>
    </row>
    <row r="247" spans="1:6" ht="15" customHeight="1">
      <c r="A247" s="159" t="s">
        <v>811</v>
      </c>
      <c r="B247" s="4"/>
      <c r="C247" s="3"/>
      <c r="D247" s="99">
        <v>35</v>
      </c>
      <c r="E247" s="86"/>
      <c r="F247" s="167" t="s">
        <v>493</v>
      </c>
    </row>
    <row r="248" spans="1:6" ht="15" customHeight="1">
      <c r="A248" s="4"/>
      <c r="B248" s="47"/>
      <c r="C248" s="3"/>
      <c r="D248" s="98"/>
      <c r="E248" s="86"/>
      <c r="F248" s="33"/>
    </row>
    <row r="249" spans="1:6" ht="15" customHeight="1" thickBot="1">
      <c r="A249" s="47" t="s">
        <v>812</v>
      </c>
      <c r="B249" s="47"/>
      <c r="C249" s="3"/>
      <c r="D249" s="98"/>
      <c r="E249" s="68">
        <f>SUM(D247:D247)</f>
        <v>35</v>
      </c>
      <c r="F249" s="33"/>
    </row>
    <row r="250" spans="1:6" ht="15" customHeight="1" thickTop="1">
      <c r="A250" s="47"/>
      <c r="B250" s="47"/>
      <c r="C250" s="3"/>
      <c r="D250" s="98"/>
      <c r="E250" s="86"/>
      <c r="F250" s="33"/>
    </row>
    <row r="251" spans="1:6" ht="15" customHeight="1">
      <c r="A251" s="48" t="s">
        <v>158</v>
      </c>
      <c r="B251" s="4"/>
      <c r="C251" s="4"/>
      <c r="D251" s="51"/>
      <c r="E251" s="1"/>
      <c r="F251" s="4"/>
    </row>
    <row r="252" spans="1:6" ht="15" customHeight="1">
      <c r="A252" s="159" t="s">
        <v>320</v>
      </c>
      <c r="B252" s="4"/>
      <c r="C252" s="4"/>
      <c r="D252" s="54">
        <v>46.74</v>
      </c>
      <c r="E252" s="1"/>
      <c r="F252" s="159" t="s">
        <v>251</v>
      </c>
    </row>
    <row r="253" spans="1:6" ht="15" customHeight="1">
      <c r="A253" s="159" t="s">
        <v>488</v>
      </c>
      <c r="B253" s="4"/>
      <c r="C253" s="4"/>
      <c r="D253" s="54">
        <v>32.61</v>
      </c>
      <c r="E253" s="1"/>
      <c r="F253" s="159" t="s">
        <v>464</v>
      </c>
    </row>
    <row r="254" spans="1:6" ht="15" customHeight="1">
      <c r="A254" s="159" t="s">
        <v>843</v>
      </c>
      <c r="B254" s="4"/>
      <c r="C254" s="159" t="s">
        <v>13</v>
      </c>
      <c r="D254" s="54">
        <v>159.69</v>
      </c>
      <c r="E254" s="1"/>
      <c r="F254" s="159" t="s">
        <v>844</v>
      </c>
    </row>
    <row r="255" spans="1:6" ht="15" customHeight="1">
      <c r="A255" s="159" t="s">
        <v>845</v>
      </c>
      <c r="B255" s="4"/>
      <c r="C255" s="159" t="s">
        <v>13</v>
      </c>
      <c r="D255" s="54">
        <v>78.24</v>
      </c>
      <c r="E255" s="1"/>
      <c r="F255" s="159" t="s">
        <v>27</v>
      </c>
    </row>
    <row r="256" spans="1:6" ht="15" customHeight="1">
      <c r="A256" s="159" t="s">
        <v>813</v>
      </c>
      <c r="B256" s="4"/>
      <c r="C256" s="4"/>
      <c r="D256" s="49">
        <v>0.39</v>
      </c>
      <c r="E256" s="1"/>
      <c r="F256" s="159" t="s">
        <v>814</v>
      </c>
    </row>
    <row r="257" spans="1:8" ht="15" customHeight="1">
      <c r="A257" s="4"/>
      <c r="B257" s="4"/>
      <c r="C257" s="4"/>
      <c r="D257" s="51"/>
      <c r="E257" s="1"/>
      <c r="F257" s="4"/>
      <c r="G257" s="9"/>
      <c r="H257" s="29"/>
    </row>
    <row r="258" spans="1:8" ht="15" customHeight="1" thickBot="1">
      <c r="A258" s="47" t="s">
        <v>159</v>
      </c>
      <c r="B258" s="5"/>
      <c r="C258" s="4"/>
      <c r="D258" s="52"/>
      <c r="E258" s="44">
        <f>SUM(D252:D256)</f>
        <v>317.66999999999996</v>
      </c>
      <c r="F258" s="4"/>
      <c r="G258" s="9"/>
      <c r="H258" s="29"/>
    </row>
    <row r="259" spans="1:8" ht="15" customHeight="1" thickTop="1">
      <c r="A259" s="47"/>
      <c r="B259" s="5"/>
      <c r="C259" s="4"/>
      <c r="D259" s="52"/>
      <c r="E259" s="28"/>
      <c r="F259" s="4"/>
      <c r="G259" s="9"/>
      <c r="H259" s="29"/>
    </row>
    <row r="260" spans="1:8" ht="15" customHeight="1">
      <c r="A260" s="48" t="s">
        <v>222</v>
      </c>
      <c r="B260" s="5"/>
      <c r="C260" s="13"/>
      <c r="D260" s="23"/>
      <c r="E260" s="23"/>
      <c r="F260" s="23"/>
      <c r="G260" s="9"/>
      <c r="H260" s="29"/>
    </row>
    <row r="261" spans="1:8" ht="15" customHeight="1">
      <c r="A261" s="4" t="s">
        <v>43</v>
      </c>
      <c r="B261" s="4"/>
      <c r="C261" s="159"/>
      <c r="D261" s="63">
        <v>327.9</v>
      </c>
      <c r="E261" s="25"/>
      <c r="F261" s="162" t="s">
        <v>223</v>
      </c>
      <c r="G261" s="9"/>
      <c r="H261" s="29"/>
    </row>
    <row r="262" spans="1:8" ht="15" customHeight="1">
      <c r="A262" s="48"/>
      <c r="B262" s="5"/>
      <c r="C262" s="13"/>
      <c r="D262" s="60"/>
      <c r="E262" s="25"/>
      <c r="G262" s="9"/>
      <c r="H262" s="29"/>
    </row>
    <row r="263" spans="1:8" ht="15" customHeight="1" thickBot="1">
      <c r="A263" s="47" t="s">
        <v>127</v>
      </c>
      <c r="B263" s="5"/>
      <c r="C263" s="13"/>
      <c r="D263" s="60"/>
      <c r="E263" s="45">
        <f>SUM(D261)</f>
        <v>327.9</v>
      </c>
      <c r="G263" s="9"/>
      <c r="H263" s="29"/>
    </row>
    <row r="264" spans="1:8" ht="15" customHeight="1" thickTop="1">
      <c r="A264" s="47"/>
      <c r="B264" s="5"/>
      <c r="C264" s="4"/>
      <c r="D264" s="52"/>
      <c r="E264" s="28"/>
      <c r="F264" s="4"/>
      <c r="G264" s="9"/>
      <c r="H264" s="29"/>
    </row>
    <row r="265" spans="1:8" ht="15" customHeight="1">
      <c r="A265" s="48" t="s">
        <v>846</v>
      </c>
      <c r="B265" s="5"/>
      <c r="C265" s="13"/>
      <c r="D265" s="23"/>
      <c r="E265" s="23"/>
      <c r="F265" s="23"/>
      <c r="G265" s="9"/>
      <c r="H265" s="29"/>
    </row>
    <row r="266" spans="1:8" ht="15" customHeight="1">
      <c r="A266" s="159" t="s">
        <v>847</v>
      </c>
      <c r="B266" s="4"/>
      <c r="C266" s="159" t="s">
        <v>13</v>
      </c>
      <c r="D266" s="63">
        <v>172.05</v>
      </c>
      <c r="E266" s="25"/>
      <c r="F266" s="162" t="s">
        <v>697</v>
      </c>
      <c r="G266" s="9"/>
      <c r="H266" s="29"/>
    </row>
    <row r="267" spans="1:8" ht="15" customHeight="1">
      <c r="A267" s="48"/>
      <c r="B267" s="5"/>
      <c r="C267" s="13"/>
      <c r="D267" s="60"/>
      <c r="E267" s="25"/>
      <c r="G267" s="9"/>
      <c r="H267" s="29"/>
    </row>
    <row r="268" spans="1:8" ht="15" customHeight="1" thickBot="1">
      <c r="A268" s="47" t="s">
        <v>848</v>
      </c>
      <c r="B268" s="5"/>
      <c r="C268" s="13"/>
      <c r="D268" s="60"/>
      <c r="E268" s="45">
        <f>SUM(D266)</f>
        <v>172.05</v>
      </c>
      <c r="G268" s="9"/>
      <c r="H268" s="29"/>
    </row>
    <row r="269" spans="1:8" ht="15" customHeight="1" thickTop="1">
      <c r="A269" s="47"/>
      <c r="B269" s="5"/>
      <c r="C269" s="4"/>
      <c r="D269" s="52"/>
      <c r="E269" s="28"/>
      <c r="F269" s="4"/>
      <c r="G269" s="9"/>
      <c r="H269" s="29"/>
    </row>
    <row r="270" spans="1:8" ht="15" customHeight="1">
      <c r="A270" s="48" t="s">
        <v>399</v>
      </c>
      <c r="B270" s="5"/>
      <c r="C270" s="13"/>
      <c r="D270" s="23"/>
      <c r="E270" s="23"/>
      <c r="F270" s="23"/>
      <c r="G270" s="9"/>
      <c r="H270" s="29"/>
    </row>
    <row r="271" spans="1:8" ht="15" customHeight="1">
      <c r="A271" s="4" t="s">
        <v>43</v>
      </c>
      <c r="B271" s="4"/>
      <c r="C271" s="159" t="s">
        <v>13</v>
      </c>
      <c r="D271" s="60">
        <v>709.93</v>
      </c>
      <c r="E271" s="25"/>
      <c r="F271" s="13" t="s">
        <v>68</v>
      </c>
      <c r="G271" s="9"/>
      <c r="H271" s="29"/>
    </row>
    <row r="272" spans="1:8" ht="15" customHeight="1">
      <c r="A272" s="4" t="s">
        <v>44</v>
      </c>
      <c r="B272" s="4"/>
      <c r="C272" s="159" t="s">
        <v>13</v>
      </c>
      <c r="D272" s="63">
        <v>304.07</v>
      </c>
      <c r="E272" s="25"/>
      <c r="F272" s="13" t="s">
        <v>68</v>
      </c>
      <c r="G272" s="9"/>
      <c r="H272" s="29"/>
    </row>
    <row r="273" spans="1:8" ht="15" customHeight="1">
      <c r="A273" s="48"/>
      <c r="B273" s="5"/>
      <c r="C273" s="13"/>
      <c r="D273" s="60"/>
      <c r="E273" s="25"/>
      <c r="G273" s="9"/>
      <c r="H273" s="29"/>
    </row>
    <row r="274" spans="1:8" ht="15" customHeight="1" thickBot="1">
      <c r="A274" s="47" t="s">
        <v>401</v>
      </c>
      <c r="B274" s="5"/>
      <c r="C274" s="13"/>
      <c r="D274" s="60"/>
      <c r="E274" s="45">
        <f>SUM(D271+D272)</f>
        <v>1014</v>
      </c>
      <c r="G274" s="9"/>
      <c r="H274" s="29"/>
    </row>
    <row r="275" spans="1:8" ht="15" customHeight="1" thickTop="1">
      <c r="A275" s="47"/>
      <c r="B275" s="5"/>
      <c r="C275" s="4"/>
      <c r="D275" s="52"/>
      <c r="E275" s="28"/>
      <c r="F275" s="4"/>
      <c r="G275" s="9"/>
      <c r="H275" s="29"/>
    </row>
    <row r="276" spans="1:8" ht="15" customHeight="1">
      <c r="A276" s="48" t="s">
        <v>126</v>
      </c>
      <c r="B276" s="5"/>
      <c r="C276" s="13"/>
      <c r="D276" s="23"/>
      <c r="E276" s="23"/>
      <c r="F276" s="23"/>
      <c r="G276" s="9"/>
      <c r="H276" s="29"/>
    </row>
    <row r="277" spans="1:8" ht="15" customHeight="1">
      <c r="A277" s="4" t="s">
        <v>43</v>
      </c>
      <c r="B277" s="4"/>
      <c r="C277" s="159" t="s">
        <v>13</v>
      </c>
      <c r="D277" s="60">
        <v>2095.55</v>
      </c>
      <c r="E277" s="25"/>
      <c r="F277" s="13" t="s">
        <v>68</v>
      </c>
      <c r="G277" s="9"/>
      <c r="H277" s="29"/>
    </row>
    <row r="278" spans="1:8" ht="15" customHeight="1">
      <c r="A278" s="4" t="s">
        <v>44</v>
      </c>
      <c r="B278" s="4"/>
      <c r="C278" s="159" t="s">
        <v>13</v>
      </c>
      <c r="D278" s="63">
        <v>1638.69</v>
      </c>
      <c r="E278" s="25"/>
      <c r="F278" s="13" t="s">
        <v>68</v>
      </c>
      <c r="G278" s="9"/>
      <c r="H278" s="29"/>
    </row>
    <row r="279" spans="1:8" ht="15" customHeight="1">
      <c r="A279" s="48"/>
      <c r="B279" s="5"/>
      <c r="C279" s="13"/>
      <c r="D279" s="60"/>
      <c r="E279" s="25"/>
      <c r="G279" s="9"/>
      <c r="H279" s="29"/>
    </row>
    <row r="280" spans="1:8" ht="15" customHeight="1" thickBot="1">
      <c r="A280" s="47" t="s">
        <v>127</v>
      </c>
      <c r="B280" s="5"/>
      <c r="C280" s="13"/>
      <c r="D280" s="60"/>
      <c r="E280" s="45">
        <f>SUM(D277+D278)</f>
        <v>3734.2400000000002</v>
      </c>
      <c r="G280" s="9"/>
      <c r="H280" s="29"/>
    </row>
    <row r="281" spans="1:8" ht="15" customHeight="1" thickTop="1">
      <c r="A281" s="47"/>
      <c r="B281" s="5"/>
      <c r="C281" s="4"/>
      <c r="D281" s="52"/>
      <c r="E281" s="28"/>
      <c r="F281" s="4"/>
      <c r="G281" s="9"/>
      <c r="H281" s="29"/>
    </row>
    <row r="282" spans="1:8" ht="15" customHeight="1">
      <c r="A282" s="48" t="s">
        <v>191</v>
      </c>
      <c r="B282" s="5"/>
      <c r="C282" s="4"/>
      <c r="D282" s="52"/>
      <c r="E282" s="28"/>
      <c r="F282" s="4"/>
      <c r="G282" s="9"/>
      <c r="H282" s="29"/>
    </row>
    <row r="283" spans="1:8" ht="15" customHeight="1">
      <c r="A283" s="4" t="s">
        <v>192</v>
      </c>
      <c r="B283" s="4"/>
      <c r="C283" s="159"/>
      <c r="D283" s="63">
        <v>224.88</v>
      </c>
      <c r="E283" s="25"/>
      <c r="F283" s="13" t="s">
        <v>193</v>
      </c>
      <c r="G283" s="9"/>
      <c r="H283" s="29"/>
    </row>
    <row r="284" spans="1:8" ht="15" customHeight="1">
      <c r="A284" s="48"/>
      <c r="B284" s="5"/>
      <c r="C284" s="13"/>
      <c r="D284" s="60"/>
      <c r="E284" s="25"/>
      <c r="G284" s="9"/>
      <c r="H284" s="29"/>
    </row>
    <row r="285" spans="1:8" ht="15" customHeight="1" thickBot="1">
      <c r="A285" s="47" t="s">
        <v>194</v>
      </c>
      <c r="B285" s="5"/>
      <c r="C285" s="13"/>
      <c r="D285" s="60"/>
      <c r="E285" s="45">
        <f>SUM(D283)</f>
        <v>224.88</v>
      </c>
      <c r="G285" s="9"/>
      <c r="H285" s="29"/>
    </row>
    <row r="286" spans="1:8" ht="15" customHeight="1" thickTop="1">
      <c r="A286" s="47"/>
      <c r="B286" s="5"/>
      <c r="C286" s="4"/>
      <c r="D286" s="52"/>
      <c r="E286" s="28"/>
      <c r="F286" s="4"/>
      <c r="G286" s="9"/>
      <c r="H286" s="29"/>
    </row>
    <row r="287" spans="1:8" ht="15" customHeight="1">
      <c r="A287" s="48" t="s">
        <v>125</v>
      </c>
      <c r="B287" s="5"/>
      <c r="C287" s="4"/>
      <c r="D287" s="52"/>
      <c r="E287" s="28"/>
      <c r="F287" s="4"/>
      <c r="G287" s="9"/>
      <c r="H287" s="29"/>
    </row>
    <row r="288" spans="1:8" ht="15" customHeight="1">
      <c r="A288" s="4" t="s">
        <v>195</v>
      </c>
      <c r="B288" s="4"/>
      <c r="C288" s="159"/>
      <c r="D288" s="63">
        <v>2943</v>
      </c>
      <c r="E288" s="25"/>
      <c r="F288" s="13" t="s">
        <v>196</v>
      </c>
      <c r="G288" s="9"/>
      <c r="H288" s="29"/>
    </row>
    <row r="289" spans="1:8" ht="15" customHeight="1">
      <c r="A289" s="48"/>
      <c r="B289" s="5"/>
      <c r="C289" s="13"/>
      <c r="D289" s="60"/>
      <c r="E289" s="25"/>
      <c r="G289" s="9"/>
      <c r="H289" s="29"/>
    </row>
    <row r="290" spans="1:8" ht="15" customHeight="1" thickBot="1">
      <c r="A290" s="47" t="s">
        <v>124</v>
      </c>
      <c r="B290" s="5"/>
      <c r="C290" s="13"/>
      <c r="D290" s="60"/>
      <c r="E290" s="45">
        <f>SUM(D288)</f>
        <v>2943</v>
      </c>
      <c r="G290" s="9"/>
      <c r="H290" s="29"/>
    </row>
    <row r="291" spans="1:8" ht="15" customHeight="1" thickTop="1">
      <c r="A291" s="47"/>
      <c r="B291" s="5"/>
      <c r="C291" s="13"/>
      <c r="D291" s="60"/>
      <c r="E291" s="25"/>
      <c r="G291" s="9"/>
      <c r="H291" s="29"/>
    </row>
    <row r="292" spans="1:8" ht="15" customHeight="1">
      <c r="A292" s="48" t="s">
        <v>144</v>
      </c>
      <c r="B292" s="5"/>
      <c r="C292" s="4"/>
      <c r="D292" s="52"/>
      <c r="E292" s="28"/>
      <c r="F292" s="4"/>
      <c r="G292" s="9"/>
      <c r="H292" s="29"/>
    </row>
    <row r="293" spans="1:8" ht="15" customHeight="1">
      <c r="A293" s="159" t="s">
        <v>219</v>
      </c>
      <c r="B293" s="4"/>
      <c r="C293" s="4"/>
      <c r="D293" s="60">
        <v>19.5</v>
      </c>
      <c r="E293" s="25"/>
      <c r="F293" s="162" t="s">
        <v>815</v>
      </c>
      <c r="G293" s="9"/>
      <c r="H293" s="29"/>
    </row>
    <row r="294" spans="1:8" ht="15" customHeight="1">
      <c r="A294" s="159" t="s">
        <v>219</v>
      </c>
      <c r="B294" s="4"/>
      <c r="C294" s="4"/>
      <c r="D294" s="60">
        <v>9.75</v>
      </c>
      <c r="E294" s="25"/>
      <c r="F294" s="162" t="s">
        <v>74</v>
      </c>
      <c r="G294" s="9"/>
      <c r="H294" s="29"/>
    </row>
    <row r="295" spans="1:8" ht="15" customHeight="1">
      <c r="A295" s="48"/>
      <c r="B295" s="5"/>
      <c r="C295" s="13"/>
      <c r="D295" s="60"/>
      <c r="E295" s="25"/>
      <c r="G295" s="9"/>
      <c r="H295" s="29"/>
    </row>
    <row r="296" spans="1:8" ht="15" customHeight="1" thickBot="1">
      <c r="A296" s="47" t="s">
        <v>202</v>
      </c>
      <c r="B296" s="5"/>
      <c r="C296" s="13"/>
      <c r="D296" s="60"/>
      <c r="E296" s="45">
        <f>SUM(D293:D294)</f>
        <v>29.25</v>
      </c>
      <c r="G296" s="9"/>
      <c r="H296" s="29"/>
    </row>
    <row r="297" spans="1:8" ht="15" customHeight="1" thickTop="1">
      <c r="A297" s="47"/>
      <c r="B297" s="5"/>
      <c r="C297" s="13"/>
      <c r="D297" s="60"/>
      <c r="E297" s="25"/>
      <c r="G297" s="9"/>
      <c r="H297" s="29"/>
    </row>
    <row r="298" spans="1:8" ht="15" customHeight="1">
      <c r="A298" s="48" t="s">
        <v>816</v>
      </c>
      <c r="B298" s="4"/>
      <c r="C298" s="13"/>
      <c r="D298" s="60"/>
      <c r="E298" s="25"/>
      <c r="G298" s="9"/>
      <c r="H298" s="29"/>
    </row>
    <row r="299" spans="1:8" ht="15" customHeight="1">
      <c r="A299" s="159" t="s">
        <v>817</v>
      </c>
      <c r="B299" s="4"/>
      <c r="C299" s="162"/>
      <c r="D299" s="63">
        <v>640</v>
      </c>
      <c r="E299" s="25"/>
      <c r="F299" s="162" t="s">
        <v>818</v>
      </c>
      <c r="G299" s="9"/>
      <c r="H299" s="29"/>
    </row>
    <row r="300" spans="1:8" ht="15" customHeight="1">
      <c r="A300" s="47"/>
      <c r="B300" s="4"/>
      <c r="C300" s="13"/>
      <c r="D300" s="60"/>
      <c r="E300" s="25"/>
      <c r="G300" s="9"/>
      <c r="H300" s="29"/>
    </row>
    <row r="301" spans="1:8" ht="15" customHeight="1" thickBot="1">
      <c r="A301" s="47" t="s">
        <v>819</v>
      </c>
      <c r="B301" s="4"/>
      <c r="C301" s="13"/>
      <c r="D301" s="60"/>
      <c r="E301" s="45">
        <f>SUM(D299:D299)</f>
        <v>640</v>
      </c>
      <c r="G301" s="9"/>
      <c r="H301" s="29"/>
    </row>
    <row r="302" spans="1:8" ht="15" customHeight="1" thickTop="1">
      <c r="A302" s="47"/>
      <c r="B302" s="5"/>
      <c r="C302" s="13"/>
      <c r="D302" s="60"/>
      <c r="E302" s="25"/>
      <c r="G302" s="9"/>
      <c r="H302" s="29"/>
    </row>
    <row r="303" spans="1:8" ht="15" customHeight="1">
      <c r="A303" s="48" t="s">
        <v>509</v>
      </c>
      <c r="B303" s="4"/>
      <c r="C303" s="13"/>
      <c r="D303" s="60"/>
      <c r="E303" s="25"/>
      <c r="G303" s="9"/>
      <c r="H303" s="29"/>
    </row>
    <row r="304" spans="1:8" ht="15" customHeight="1">
      <c r="A304" s="159" t="s">
        <v>820</v>
      </c>
      <c r="B304" s="4"/>
      <c r="C304" s="162"/>
      <c r="D304" s="63">
        <v>746.84</v>
      </c>
      <c r="E304" s="25"/>
      <c r="F304" s="162" t="s">
        <v>164</v>
      </c>
      <c r="G304" s="9"/>
      <c r="H304" s="29"/>
    </row>
    <row r="305" spans="1:8" ht="15" customHeight="1">
      <c r="A305" s="47"/>
      <c r="B305" s="4"/>
      <c r="C305" s="13"/>
      <c r="D305" s="60"/>
      <c r="E305" s="25"/>
      <c r="G305" s="9"/>
      <c r="H305" s="29"/>
    </row>
    <row r="306" spans="1:8" ht="15" customHeight="1" thickBot="1">
      <c r="A306" s="47" t="s">
        <v>510</v>
      </c>
      <c r="B306" s="4"/>
      <c r="C306" s="13"/>
      <c r="D306" s="60"/>
      <c r="E306" s="45">
        <f>SUM(D304:D304)</f>
        <v>746.84</v>
      </c>
      <c r="G306" s="9"/>
      <c r="H306" s="29"/>
    </row>
    <row r="307" spans="1:8" ht="15" customHeight="1" thickTop="1">
      <c r="A307" s="47"/>
      <c r="B307" s="5"/>
      <c r="C307" s="13"/>
      <c r="D307" s="60"/>
      <c r="E307" s="25"/>
      <c r="G307" s="9"/>
      <c r="H307" s="29"/>
    </row>
    <row r="308" spans="1:8" ht="15" customHeight="1">
      <c r="A308" s="48" t="s">
        <v>3</v>
      </c>
      <c r="B308" s="4"/>
      <c r="C308" s="13"/>
      <c r="D308" s="60"/>
      <c r="E308" s="25"/>
      <c r="G308" s="9"/>
      <c r="H308" s="29"/>
    </row>
    <row r="309" spans="1:8" ht="15" customHeight="1">
      <c r="A309" s="159" t="s">
        <v>821</v>
      </c>
      <c r="B309" s="4"/>
      <c r="C309" s="162"/>
      <c r="D309" s="63">
        <v>19.5</v>
      </c>
      <c r="E309" s="25"/>
      <c r="F309" s="162" t="s">
        <v>331</v>
      </c>
      <c r="G309" s="9"/>
      <c r="H309" s="29"/>
    </row>
    <row r="310" spans="1:8" ht="15" customHeight="1">
      <c r="A310" s="47"/>
      <c r="B310" s="4"/>
      <c r="C310" s="13"/>
      <c r="D310" s="60"/>
      <c r="E310" s="25"/>
      <c r="G310" s="9"/>
      <c r="H310" s="29"/>
    </row>
    <row r="311" spans="1:8" ht="15" customHeight="1" thickBot="1">
      <c r="A311" s="47" t="s">
        <v>4</v>
      </c>
      <c r="B311" s="4"/>
      <c r="C311" s="13"/>
      <c r="D311" s="60"/>
      <c r="E311" s="45">
        <f>SUM(D309:D309)</f>
        <v>19.5</v>
      </c>
      <c r="G311" s="9"/>
      <c r="H311" s="29"/>
    </row>
    <row r="312" spans="1:8" ht="15" customHeight="1" thickTop="1">
      <c r="A312" s="47"/>
      <c r="B312" s="5"/>
      <c r="C312" s="13"/>
      <c r="D312" s="60"/>
      <c r="E312" s="25"/>
      <c r="G312" s="9"/>
      <c r="H312" s="29"/>
    </row>
    <row r="313" spans="1:8" ht="15" customHeight="1">
      <c r="A313" s="48" t="s">
        <v>849</v>
      </c>
      <c r="B313" s="4"/>
      <c r="C313" s="13"/>
      <c r="D313" s="60"/>
      <c r="E313" s="25"/>
      <c r="G313" s="9"/>
      <c r="H313" s="29"/>
    </row>
    <row r="314" spans="1:8" ht="15" customHeight="1">
      <c r="A314" s="159" t="s">
        <v>850</v>
      </c>
      <c r="B314" s="4"/>
      <c r="C314" s="162" t="s">
        <v>13</v>
      </c>
      <c r="D314" s="63">
        <v>1750.98</v>
      </c>
      <c r="E314" s="25"/>
      <c r="F314" s="162" t="s">
        <v>851</v>
      </c>
      <c r="G314" s="9"/>
      <c r="H314" s="29"/>
    </row>
    <row r="315" spans="1:8" ht="15" customHeight="1">
      <c r="A315" s="47"/>
      <c r="B315" s="4"/>
      <c r="C315" s="13"/>
      <c r="D315" s="60"/>
      <c r="E315" s="25"/>
      <c r="G315" s="9"/>
      <c r="H315" s="29"/>
    </row>
    <row r="316" spans="1:8" ht="15" customHeight="1" thickBot="1">
      <c r="A316" s="47" t="s">
        <v>852</v>
      </c>
      <c r="B316" s="4"/>
      <c r="C316" s="13"/>
      <c r="D316" s="60"/>
      <c r="E316" s="45">
        <f>SUM(D314:D314)</f>
        <v>1750.98</v>
      </c>
      <c r="G316" s="9"/>
      <c r="H316" s="29"/>
    </row>
    <row r="317" spans="1:8" ht="15" customHeight="1" thickTop="1">
      <c r="A317" s="47"/>
      <c r="B317" s="5"/>
      <c r="C317" s="13"/>
      <c r="D317" s="60"/>
      <c r="E317" s="25"/>
      <c r="G317" s="9"/>
      <c r="H317" s="29"/>
    </row>
    <row r="318" spans="1:8" ht="15" customHeight="1">
      <c r="A318" s="48" t="s">
        <v>102</v>
      </c>
      <c r="B318" s="4"/>
      <c r="C318" s="13"/>
      <c r="D318" s="60"/>
      <c r="E318" s="25"/>
      <c r="G318" s="9"/>
      <c r="H318" s="29"/>
    </row>
    <row r="319" spans="1:8" ht="15" customHeight="1">
      <c r="A319" s="159" t="s">
        <v>822</v>
      </c>
      <c r="B319" s="4"/>
      <c r="C319" s="162"/>
      <c r="D319" s="63">
        <v>440.96</v>
      </c>
      <c r="E319" s="25"/>
      <c r="F319" s="162" t="s">
        <v>823</v>
      </c>
      <c r="G319" s="9"/>
      <c r="H319" s="29"/>
    </row>
    <row r="320" spans="1:8" ht="15" customHeight="1">
      <c r="A320" s="47"/>
      <c r="B320" s="4"/>
      <c r="C320" s="13"/>
      <c r="D320" s="60"/>
      <c r="E320" s="25"/>
      <c r="G320" s="9"/>
      <c r="H320" s="29"/>
    </row>
    <row r="321" spans="1:8" ht="15" customHeight="1" thickBot="1">
      <c r="A321" s="47" t="s">
        <v>156</v>
      </c>
      <c r="B321" s="4"/>
      <c r="C321" s="13"/>
      <c r="D321" s="60"/>
      <c r="E321" s="45">
        <f>SUM(D319:D319)</f>
        <v>440.96</v>
      </c>
      <c r="G321" s="9"/>
      <c r="H321" s="29"/>
    </row>
    <row r="322" spans="1:8" ht="15" customHeight="1" thickTop="1">
      <c r="A322" s="47"/>
      <c r="B322" s="4"/>
      <c r="C322" s="13"/>
      <c r="D322" s="60"/>
      <c r="E322" s="25"/>
      <c r="G322" s="9"/>
      <c r="H322" s="29"/>
    </row>
    <row r="323" spans="1:8" ht="15" customHeight="1">
      <c r="A323" s="48" t="s">
        <v>853</v>
      </c>
      <c r="B323" s="4"/>
      <c r="C323" s="13"/>
      <c r="D323" s="60"/>
      <c r="E323" s="25"/>
      <c r="G323" s="9"/>
      <c r="H323" s="29"/>
    </row>
    <row r="324" spans="1:8" ht="15" customHeight="1">
      <c r="A324" s="159" t="s">
        <v>832</v>
      </c>
      <c r="B324" s="4"/>
      <c r="C324" s="162" t="s">
        <v>13</v>
      </c>
      <c r="D324" s="63">
        <v>1350</v>
      </c>
      <c r="E324" s="25"/>
      <c r="F324" s="162" t="s">
        <v>833</v>
      </c>
      <c r="G324" s="9"/>
      <c r="H324" s="29"/>
    </row>
    <row r="325" spans="1:8" ht="15" customHeight="1">
      <c r="A325" s="47"/>
      <c r="B325" s="4"/>
      <c r="C325" s="13"/>
      <c r="D325" s="60"/>
      <c r="E325" s="25"/>
      <c r="G325" s="9"/>
      <c r="H325" s="29"/>
    </row>
    <row r="326" spans="1:8" ht="15" customHeight="1" thickBot="1">
      <c r="A326" s="47" t="s">
        <v>854</v>
      </c>
      <c r="B326" s="4"/>
      <c r="C326" s="13"/>
      <c r="D326" s="60"/>
      <c r="E326" s="45">
        <f>SUM(D324:D324)</f>
        <v>1350</v>
      </c>
      <c r="G326" s="9"/>
      <c r="H326" s="29"/>
    </row>
    <row r="327" spans="1:8" ht="15" customHeight="1" thickTop="1">
      <c r="A327" s="47"/>
      <c r="B327" s="4"/>
      <c r="C327" s="13"/>
      <c r="D327" s="60"/>
      <c r="E327" s="25"/>
      <c r="G327" s="9"/>
      <c r="H327" s="29"/>
    </row>
    <row r="328" spans="1:8" ht="15" customHeight="1" thickBot="1">
      <c r="A328" s="11"/>
      <c r="B328" s="11"/>
      <c r="C328" s="8"/>
      <c r="D328" s="68">
        <f>SUM(D105:D327)</f>
        <v>42719.77</v>
      </c>
      <c r="E328" s="68">
        <f>SUM(E105:E327)</f>
        <v>42719.76999999999</v>
      </c>
      <c r="F328" s="39" t="s">
        <v>6</v>
      </c>
      <c r="G328" s="9"/>
      <c r="H328" s="29"/>
    </row>
    <row r="329" spans="1:8" ht="15" customHeight="1" thickTop="1">
      <c r="A329" s="11"/>
      <c r="B329" s="11"/>
      <c r="C329" s="8"/>
      <c r="D329" s="86"/>
      <c r="E329" s="86"/>
      <c r="F329" s="39" t="s">
        <v>736</v>
      </c>
      <c r="G329" s="9"/>
      <c r="H329" s="29"/>
    </row>
    <row r="330" spans="1:8" ht="15" customHeight="1">
      <c r="A330" s="11"/>
      <c r="B330" s="11"/>
      <c r="C330" s="8"/>
      <c r="D330" s="86"/>
      <c r="E330" s="86"/>
      <c r="F330" s="39"/>
      <c r="G330" s="9"/>
      <c r="H330" s="29"/>
    </row>
    <row r="331" spans="1:9" ht="15" customHeight="1" thickBot="1">
      <c r="A331" s="11"/>
      <c r="B331" s="11"/>
      <c r="C331" s="8"/>
      <c r="D331" s="148">
        <f>+D76+D328</f>
        <v>64854.659999999996</v>
      </c>
      <c r="E331" s="148">
        <f>+E76+E328</f>
        <v>64854.65999999999</v>
      </c>
      <c r="F331" s="39" t="s">
        <v>326</v>
      </c>
      <c r="G331" s="23"/>
      <c r="H331" s="1"/>
      <c r="I331" s="23"/>
    </row>
    <row r="332" spans="1:9" ht="15" customHeight="1" thickTop="1">
      <c r="A332" s="11"/>
      <c r="B332" s="11"/>
      <c r="C332" s="8"/>
      <c r="D332" s="86"/>
      <c r="E332" s="86"/>
      <c r="F332" s="39" t="s">
        <v>327</v>
      </c>
      <c r="G332" s="23"/>
      <c r="H332" s="1"/>
      <c r="I332" s="23"/>
    </row>
    <row r="333" spans="1:9" ht="15" customHeight="1">
      <c r="A333" s="11"/>
      <c r="B333" s="11"/>
      <c r="C333" s="8"/>
      <c r="D333" s="86"/>
      <c r="E333" s="86"/>
      <c r="F333" s="39"/>
      <c r="G333" s="23"/>
      <c r="H333" s="1"/>
      <c r="I333" s="23"/>
    </row>
    <row r="334" spans="1:9" ht="15" customHeight="1">
      <c r="A334" s="157" t="s">
        <v>280</v>
      </c>
      <c r="B334" s="12"/>
      <c r="C334" s="13"/>
      <c r="D334" s="70"/>
      <c r="E334" s="30"/>
      <c r="G334" s="23"/>
      <c r="H334" s="30"/>
      <c r="I334" s="23"/>
    </row>
    <row r="335" spans="2:9" ht="15" customHeight="1">
      <c r="B335" s="12"/>
      <c r="C335" s="13"/>
      <c r="D335" s="70"/>
      <c r="E335" s="30"/>
      <c r="G335" s="23"/>
      <c r="H335" s="30"/>
      <c r="I335" s="23"/>
    </row>
    <row r="336" spans="1:9" ht="15" customHeight="1">
      <c r="A336" s="48" t="s">
        <v>265</v>
      </c>
      <c r="B336" s="5"/>
      <c r="C336" s="13"/>
      <c r="D336" s="23"/>
      <c r="E336" s="23"/>
      <c r="F336" s="23"/>
      <c r="G336" s="23"/>
      <c r="H336" s="23"/>
      <c r="I336" s="23"/>
    </row>
    <row r="337" spans="1:9" ht="15" customHeight="1">
      <c r="A337" s="159" t="s">
        <v>824</v>
      </c>
      <c r="B337" s="4"/>
      <c r="C337" s="159"/>
      <c r="D337" s="63">
        <v>1513.67</v>
      </c>
      <c r="E337" s="25"/>
      <c r="F337" s="162" t="s">
        <v>314</v>
      </c>
      <c r="G337" s="23"/>
      <c r="H337" s="25"/>
      <c r="I337" s="23"/>
    </row>
    <row r="338" spans="1:9" ht="15" customHeight="1">
      <c r="A338" s="48"/>
      <c r="B338" s="5"/>
      <c r="C338" s="13"/>
      <c r="D338" s="60"/>
      <c r="E338" s="25"/>
      <c r="G338" s="23"/>
      <c r="H338" s="25"/>
      <c r="I338" s="23"/>
    </row>
    <row r="339" spans="1:9" ht="15" customHeight="1" thickBot="1">
      <c r="A339" s="47" t="s">
        <v>270</v>
      </c>
      <c r="B339" s="5"/>
      <c r="C339" s="13"/>
      <c r="D339" s="60"/>
      <c r="E339" s="45">
        <f>SUM(D337)</f>
        <v>1513.67</v>
      </c>
      <c r="G339" s="23"/>
      <c r="H339" s="25"/>
      <c r="I339" s="23"/>
    </row>
    <row r="340" spans="1:9" ht="15" customHeight="1" thickTop="1">
      <c r="A340" s="47"/>
      <c r="B340" s="5"/>
      <c r="C340" s="13"/>
      <c r="D340" s="60"/>
      <c r="E340" s="25"/>
      <c r="G340" s="23"/>
      <c r="H340" s="25"/>
      <c r="I340" s="23"/>
    </row>
    <row r="341" spans="1:9" ht="15" customHeight="1">
      <c r="A341" s="48" t="s">
        <v>439</v>
      </c>
      <c r="B341" s="5"/>
      <c r="C341" s="13"/>
      <c r="D341" s="60"/>
      <c r="E341" s="25"/>
      <c r="G341" s="23"/>
      <c r="H341" s="25"/>
      <c r="I341" s="23"/>
    </row>
    <row r="342" spans="1:9" ht="15" customHeight="1">
      <c r="A342" s="159" t="s">
        <v>827</v>
      </c>
      <c r="B342" s="4"/>
      <c r="C342" s="166"/>
      <c r="D342" s="63">
        <v>2546.99</v>
      </c>
      <c r="E342" s="25"/>
      <c r="F342" s="162" t="s">
        <v>403</v>
      </c>
      <c r="G342" s="23"/>
      <c r="H342" s="25"/>
      <c r="I342" s="23"/>
    </row>
    <row r="343" spans="1:9" ht="15" customHeight="1">
      <c r="A343" s="48"/>
      <c r="B343" s="5"/>
      <c r="C343" s="13"/>
      <c r="D343" s="60"/>
      <c r="E343" s="25"/>
      <c r="G343" s="23"/>
      <c r="H343" s="25"/>
      <c r="I343" s="23"/>
    </row>
    <row r="344" spans="1:9" ht="15" customHeight="1" thickBot="1">
      <c r="A344" s="47" t="s">
        <v>440</v>
      </c>
      <c r="B344" s="5"/>
      <c r="C344" s="13"/>
      <c r="D344" s="60"/>
      <c r="E344" s="45">
        <f>SUM(D342)</f>
        <v>2546.99</v>
      </c>
      <c r="G344" s="23"/>
      <c r="H344" s="25"/>
      <c r="I344" s="23"/>
    </row>
    <row r="345" spans="1:9" ht="15" customHeight="1" thickTop="1">
      <c r="A345" s="47"/>
      <c r="B345" s="5"/>
      <c r="C345" s="13"/>
      <c r="D345" s="60"/>
      <c r="E345" s="25"/>
      <c r="G345" s="23"/>
      <c r="H345" s="25"/>
      <c r="I345" s="23"/>
    </row>
    <row r="346" spans="2:9" ht="15" customHeight="1" thickBot="1">
      <c r="B346" s="12"/>
      <c r="C346" s="13"/>
      <c r="D346" s="188">
        <f>+SUM(D335:D344)</f>
        <v>4060.66</v>
      </c>
      <c r="E346" s="188">
        <f>+SUM(E335:E344)</f>
        <v>4060.66</v>
      </c>
      <c r="F346" s="24" t="s">
        <v>825</v>
      </c>
      <c r="G346" s="23"/>
      <c r="H346" s="78"/>
      <c r="I346" s="23"/>
    </row>
    <row r="347" spans="1:9" ht="15" customHeight="1" thickTop="1">
      <c r="A347" s="16"/>
      <c r="B347" s="16"/>
      <c r="C347" s="13"/>
      <c r="D347" s="54"/>
      <c r="G347" s="23"/>
      <c r="H347" s="7"/>
      <c r="I347" s="23"/>
    </row>
    <row r="348" spans="1:9" ht="15" customHeight="1" thickBot="1">
      <c r="A348" s="16"/>
      <c r="B348" s="16"/>
      <c r="C348" s="13"/>
      <c r="D348" s="147">
        <f>+D86+D346</f>
        <v>5572.2699999999995</v>
      </c>
      <c r="E348" s="147">
        <f>+E86+E346</f>
        <v>5572.2699999999995</v>
      </c>
      <c r="F348" s="24" t="s">
        <v>328</v>
      </c>
      <c r="G348" s="23"/>
      <c r="H348" s="7"/>
      <c r="I348" s="23"/>
    </row>
    <row r="349" spans="2:9" ht="15" customHeight="1" thickTop="1">
      <c r="B349" s="12"/>
      <c r="D349" s="61"/>
      <c r="E349" s="20"/>
      <c r="F349" s="24"/>
      <c r="G349" s="23"/>
      <c r="H349" s="20"/>
      <c r="I349" s="23"/>
    </row>
    <row r="350" spans="1:9" ht="15" customHeight="1" thickBot="1">
      <c r="A350" s="190" t="s">
        <v>317</v>
      </c>
      <c r="B350" s="12"/>
      <c r="D350" s="148">
        <f>+D331+D348</f>
        <v>70426.93</v>
      </c>
      <c r="E350" s="148">
        <f>+E331+E348</f>
        <v>70426.93</v>
      </c>
      <c r="F350" s="24" t="s">
        <v>329</v>
      </c>
      <c r="G350" s="23"/>
      <c r="H350" s="7"/>
      <c r="I350" s="23"/>
    </row>
    <row r="351" spans="2:6" ht="15.75" thickTop="1">
      <c r="B351" s="12"/>
      <c r="C351" s="13"/>
      <c r="D351" s="142"/>
      <c r="E351" s="142"/>
      <c r="F351" s="24" t="s">
        <v>826</v>
      </c>
    </row>
    <row r="352" spans="1:5" ht="14.25">
      <c r="A352" s="16"/>
      <c r="B352" s="16"/>
      <c r="C352" s="13"/>
      <c r="D352" s="54"/>
      <c r="E352" s="54"/>
    </row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2" manualBreakCount="2">
    <brk id="153" max="5" man="1"/>
    <brk id="22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T360"/>
  <sheetViews>
    <sheetView zoomScale="75" zoomScaleNormal="75" zoomScalePageLayoutView="0" workbookViewId="0" topLeftCell="A334">
      <selection activeCell="A1" sqref="A1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1.625" style="17" customWidth="1"/>
    <col min="4" max="4" width="14.125" style="62" customWidth="1"/>
    <col min="5" max="5" width="1.625" style="62" customWidth="1"/>
    <col min="6" max="6" width="12.375" style="7" customWidth="1"/>
    <col min="7" max="7" width="1.625" style="7" customWidth="1"/>
    <col min="8" max="8" width="44.875" style="16" customWidth="1"/>
    <col min="9" max="9" width="7.625" style="13" customWidth="1"/>
    <col min="10" max="10" width="12.75390625" style="18" customWidth="1"/>
    <col min="11" max="11" width="12.25390625" style="22" customWidth="1"/>
    <col min="12" max="12" width="13.625" style="22" customWidth="1"/>
    <col min="13" max="13" width="20.375" style="23" customWidth="1"/>
    <col min="14" max="14" width="6.00390625" style="23" customWidth="1"/>
    <col min="15" max="17" width="9.00390625" style="23" customWidth="1"/>
    <col min="18" max="18" width="9.00390625" style="22" customWidth="1"/>
    <col min="19" max="19" width="9.00390625" style="23" customWidth="1"/>
    <col min="20" max="20" width="9.00390625" style="22" customWidth="1"/>
    <col min="21" max="16384" width="9.00390625" style="23" customWidth="1"/>
  </cols>
  <sheetData>
    <row r="1" spans="1:6" ht="18">
      <c r="A1" s="80" t="s">
        <v>133</v>
      </c>
      <c r="B1" s="104"/>
      <c r="F1" s="105"/>
    </row>
    <row r="2" spans="1:12" ht="18">
      <c r="A2" s="79" t="s">
        <v>855</v>
      </c>
      <c r="B2" s="79"/>
      <c r="F2" s="105"/>
      <c r="L2" s="113"/>
    </row>
    <row r="3" spans="3:20" s="78" customFormat="1" ht="15" customHeight="1">
      <c r="C3" s="71"/>
      <c r="D3" s="72"/>
      <c r="E3" s="72"/>
      <c r="F3" s="73"/>
      <c r="G3" s="73"/>
      <c r="H3" s="74"/>
      <c r="I3" s="75"/>
      <c r="J3" s="76"/>
      <c r="K3" s="77"/>
      <c r="L3" s="77"/>
      <c r="R3" s="77"/>
      <c r="T3" s="77"/>
    </row>
    <row r="4" spans="1:20" s="78" customFormat="1" ht="15" customHeight="1">
      <c r="A4" s="100" t="s">
        <v>5</v>
      </c>
      <c r="C4" s="71"/>
      <c r="D4" s="72"/>
      <c r="E4" s="72"/>
      <c r="F4" s="73"/>
      <c r="G4" s="73"/>
      <c r="H4" s="74"/>
      <c r="I4" s="75"/>
      <c r="J4" s="76"/>
      <c r="K4" s="77"/>
      <c r="L4" s="77"/>
      <c r="R4" s="77"/>
      <c r="T4" s="77"/>
    </row>
    <row r="5" spans="3:20" s="78" customFormat="1" ht="15" customHeight="1">
      <c r="C5" s="71"/>
      <c r="D5" s="72"/>
      <c r="E5" s="72"/>
      <c r="F5" s="73"/>
      <c r="G5" s="73"/>
      <c r="H5" s="74"/>
      <c r="I5" s="75"/>
      <c r="J5" s="76"/>
      <c r="K5" s="77"/>
      <c r="L5" s="77"/>
      <c r="R5" s="77"/>
      <c r="T5" s="77"/>
    </row>
    <row r="6" spans="1:20" s="78" customFormat="1" ht="15" customHeight="1">
      <c r="A6" s="130" t="s">
        <v>16</v>
      </c>
      <c r="C6" s="71"/>
      <c r="D6" s="72"/>
      <c r="E6" s="72"/>
      <c r="F6" s="73"/>
      <c r="G6" s="73"/>
      <c r="H6" s="74"/>
      <c r="I6" s="75"/>
      <c r="J6" s="76"/>
      <c r="K6" s="77"/>
      <c r="L6" s="77"/>
      <c r="R6" s="77"/>
      <c r="T6" s="77"/>
    </row>
    <row r="7" spans="3:20" s="78" customFormat="1" ht="15" customHeight="1">
      <c r="C7" s="71"/>
      <c r="D7" s="72"/>
      <c r="E7" s="72"/>
      <c r="F7" s="73"/>
      <c r="G7" s="73"/>
      <c r="H7" s="74"/>
      <c r="I7" s="75"/>
      <c r="J7" s="76"/>
      <c r="K7" s="77"/>
      <c r="L7" s="77"/>
      <c r="R7" s="77"/>
      <c r="T7" s="77"/>
    </row>
    <row r="8" spans="1:10" ht="15" customHeight="1">
      <c r="A8" s="81" t="s">
        <v>90</v>
      </c>
      <c r="B8" s="19"/>
      <c r="C8" s="13"/>
      <c r="D8" s="83" t="s">
        <v>91</v>
      </c>
      <c r="E8" s="13"/>
      <c r="F8" s="84" t="s">
        <v>92</v>
      </c>
      <c r="G8" s="13"/>
      <c r="H8" s="85" t="s">
        <v>93</v>
      </c>
      <c r="I8" s="17"/>
      <c r="J8" s="15"/>
    </row>
    <row r="9" spans="3:10" ht="15" customHeight="1">
      <c r="C9" s="13"/>
      <c r="D9" s="70"/>
      <c r="E9" s="70"/>
      <c r="F9" s="30"/>
      <c r="G9" s="30"/>
      <c r="H9" s="13"/>
      <c r="I9" s="17"/>
      <c r="J9" s="15"/>
    </row>
    <row r="10" spans="1:10" ht="15" customHeight="1">
      <c r="A10" s="88" t="s">
        <v>17</v>
      </c>
      <c r="B10" s="88"/>
      <c r="C10" s="89"/>
      <c r="D10" s="90"/>
      <c r="E10" s="90"/>
      <c r="F10" s="91"/>
      <c r="G10" s="91"/>
      <c r="H10" s="89"/>
      <c r="I10" s="17"/>
      <c r="J10" s="15"/>
    </row>
    <row r="11" spans="1:10" ht="15" customHeight="1">
      <c r="A11" s="4" t="s">
        <v>187</v>
      </c>
      <c r="B11" s="4"/>
      <c r="C11" s="4"/>
      <c r="D11" s="50">
        <v>1065.03</v>
      </c>
      <c r="E11" s="50"/>
      <c r="F11" s="57">
        <f>D11</f>
        <v>1065.03</v>
      </c>
      <c r="G11" s="57"/>
      <c r="H11" s="39"/>
      <c r="I11" s="17"/>
      <c r="J11" s="15"/>
    </row>
    <row r="12" spans="1:10" ht="15" customHeight="1">
      <c r="A12" s="159" t="s">
        <v>540</v>
      </c>
      <c r="B12" s="4"/>
      <c r="C12" s="4"/>
      <c r="D12" s="50">
        <v>2270.7</v>
      </c>
      <c r="E12" s="50"/>
      <c r="F12" s="57"/>
      <c r="G12" s="1"/>
      <c r="H12" s="39"/>
      <c r="I12" s="17"/>
      <c r="J12" s="15"/>
    </row>
    <row r="13" spans="1:10" ht="15" customHeight="1">
      <c r="A13" s="159" t="s">
        <v>541</v>
      </c>
      <c r="B13" s="4"/>
      <c r="C13" s="159"/>
      <c r="D13" s="50">
        <v>73.26</v>
      </c>
      <c r="E13" s="50"/>
      <c r="F13" s="57">
        <f>+SUM(D12:D13)</f>
        <v>2343.96</v>
      </c>
      <c r="G13" s="1"/>
      <c r="H13" s="39" t="s">
        <v>549</v>
      </c>
      <c r="I13" s="17"/>
      <c r="J13" s="15"/>
    </row>
    <row r="14" spans="1:10" ht="15" customHeight="1">
      <c r="A14" s="4" t="s">
        <v>98</v>
      </c>
      <c r="B14" s="4"/>
      <c r="C14" s="4"/>
      <c r="D14" s="50">
        <v>1940.96</v>
      </c>
      <c r="E14" s="50"/>
      <c r="F14" s="57">
        <f aca="true" t="shared" si="0" ref="F14:F19">D14</f>
        <v>1940.96</v>
      </c>
      <c r="G14" s="1"/>
      <c r="H14" s="39"/>
      <c r="I14" s="17"/>
      <c r="J14" s="15"/>
    </row>
    <row r="15" spans="1:10" ht="15" customHeight="1">
      <c r="A15" s="159" t="s">
        <v>441</v>
      </c>
      <c r="B15" s="4"/>
      <c r="C15" s="4"/>
      <c r="D15" s="50">
        <v>221.64</v>
      </c>
      <c r="E15" s="50"/>
      <c r="F15" s="57">
        <f>D15</f>
        <v>221.64</v>
      </c>
      <c r="G15" s="1"/>
      <c r="H15" s="39"/>
      <c r="I15" s="17"/>
      <c r="J15" s="15"/>
    </row>
    <row r="16" spans="1:10" ht="15" customHeight="1">
      <c r="A16" s="159" t="s">
        <v>14</v>
      </c>
      <c r="B16" s="4"/>
      <c r="C16" s="4"/>
      <c r="D16" s="50">
        <v>1528.44</v>
      </c>
      <c r="E16" s="50"/>
      <c r="F16" s="57">
        <f t="shared" si="0"/>
        <v>1528.44</v>
      </c>
      <c r="G16" s="1"/>
      <c r="H16" s="115"/>
      <c r="I16" s="17"/>
      <c r="J16" s="15"/>
    </row>
    <row r="17" spans="1:10" ht="15" customHeight="1">
      <c r="A17" s="159" t="s">
        <v>385</v>
      </c>
      <c r="B17" s="4"/>
      <c r="C17" s="4"/>
      <c r="D17" s="50">
        <v>1368.91</v>
      </c>
      <c r="E17" s="50"/>
      <c r="F17" s="57">
        <f t="shared" si="0"/>
        <v>1368.91</v>
      </c>
      <c r="G17" s="1"/>
      <c r="H17" s="115"/>
      <c r="I17" s="17"/>
      <c r="J17" s="15"/>
    </row>
    <row r="18" spans="1:10" ht="15" customHeight="1">
      <c r="A18" s="159" t="s">
        <v>856</v>
      </c>
      <c r="B18" s="4"/>
      <c r="C18" s="4"/>
      <c r="D18" s="50">
        <v>499.76</v>
      </c>
      <c r="E18" s="50"/>
      <c r="F18" s="57">
        <f>D18</f>
        <v>499.76</v>
      </c>
      <c r="G18" s="1"/>
      <c r="H18" s="115"/>
      <c r="I18" s="17"/>
      <c r="J18" s="15"/>
    </row>
    <row r="19" spans="1:10" ht="15" customHeight="1">
      <c r="A19" s="159" t="s">
        <v>203</v>
      </c>
      <c r="B19" s="4"/>
      <c r="C19" s="4"/>
      <c r="D19" s="49">
        <v>1165.34</v>
      </c>
      <c r="E19" s="50"/>
      <c r="F19" s="65">
        <f t="shared" si="0"/>
        <v>1165.34</v>
      </c>
      <c r="G19" s="1"/>
      <c r="H19" s="115"/>
      <c r="I19" s="17"/>
      <c r="J19" s="15"/>
    </row>
    <row r="20" spans="1:10" ht="15" customHeight="1">
      <c r="A20" s="4"/>
      <c r="B20" s="5"/>
      <c r="C20" s="4"/>
      <c r="D20" s="54"/>
      <c r="E20" s="54"/>
      <c r="F20" s="57"/>
      <c r="G20" s="1"/>
      <c r="H20" s="4"/>
      <c r="I20" s="17"/>
      <c r="J20" s="15"/>
    </row>
    <row r="21" spans="1:10" ht="15" customHeight="1" thickBot="1">
      <c r="A21" s="47" t="s">
        <v>31</v>
      </c>
      <c r="B21" s="5"/>
      <c r="C21" s="4"/>
      <c r="D21" s="55">
        <f>SUM(D11:D20)</f>
        <v>10134.04</v>
      </c>
      <c r="E21" s="54"/>
      <c r="F21" s="55">
        <f>SUM(F11:F20)</f>
        <v>10134.04</v>
      </c>
      <c r="G21" s="1"/>
      <c r="H21" s="4"/>
      <c r="I21" s="17"/>
      <c r="J21" s="15"/>
    </row>
    <row r="22" spans="3:10" ht="15" customHeight="1" thickTop="1">
      <c r="C22" s="13"/>
      <c r="D22" s="70"/>
      <c r="E22" s="70"/>
      <c r="F22" s="30"/>
      <c r="G22" s="30"/>
      <c r="H22" s="13"/>
      <c r="I22" s="17"/>
      <c r="J22" s="15"/>
    </row>
    <row r="23" spans="3:10" ht="15" customHeight="1">
      <c r="C23" s="13"/>
      <c r="D23" s="70"/>
      <c r="E23" s="70"/>
      <c r="F23" s="30"/>
      <c r="G23" s="30"/>
      <c r="H23" s="13"/>
      <c r="I23" s="17"/>
      <c r="J23" s="15"/>
    </row>
    <row r="24" spans="1:10" ht="15" customHeight="1">
      <c r="A24" s="88" t="s">
        <v>321</v>
      </c>
      <c r="B24" s="19"/>
      <c r="C24" s="13"/>
      <c r="D24" s="109"/>
      <c r="E24" s="13"/>
      <c r="F24" s="110"/>
      <c r="G24" s="13"/>
      <c r="H24" s="24"/>
      <c r="I24" s="17"/>
      <c r="J24" s="15"/>
    </row>
    <row r="25" spans="1:10" ht="15" customHeight="1">
      <c r="A25" s="163" t="s">
        <v>857</v>
      </c>
      <c r="B25" s="4"/>
      <c r="C25" s="4"/>
      <c r="D25" s="49">
        <v>262.83</v>
      </c>
      <c r="E25" s="13"/>
      <c r="F25" s="110"/>
      <c r="G25" s="13"/>
      <c r="H25" s="162" t="s">
        <v>322</v>
      </c>
      <c r="I25" s="17"/>
      <c r="J25" s="15"/>
    </row>
    <row r="26" spans="1:10" ht="15" customHeight="1">
      <c r="A26" s="19"/>
      <c r="B26" s="19"/>
      <c r="C26" s="13"/>
      <c r="D26" s="109"/>
      <c r="E26" s="13"/>
      <c r="F26" s="110"/>
      <c r="G26" s="13"/>
      <c r="H26" s="24"/>
      <c r="I26" s="17"/>
      <c r="J26" s="15"/>
    </row>
    <row r="27" spans="1:10" ht="15" customHeight="1" thickBot="1">
      <c r="A27" s="27" t="s">
        <v>323</v>
      </c>
      <c r="B27" s="19"/>
      <c r="C27" s="13"/>
      <c r="D27" s="109"/>
      <c r="E27" s="13"/>
      <c r="F27" s="96">
        <f>SUM(D25:D25)</f>
        <v>262.83</v>
      </c>
      <c r="G27" s="13"/>
      <c r="H27" s="24"/>
      <c r="I27" s="17"/>
      <c r="J27" s="15"/>
    </row>
    <row r="28" spans="1:10" ht="15" customHeight="1" thickTop="1">
      <c r="A28" s="47"/>
      <c r="B28" s="5"/>
      <c r="C28" s="4"/>
      <c r="D28" s="54"/>
      <c r="E28" s="54"/>
      <c r="F28" s="54"/>
      <c r="G28" s="1"/>
      <c r="H28" s="4"/>
      <c r="I28" s="17"/>
      <c r="J28" s="15"/>
    </row>
    <row r="29" spans="1:10" ht="15" customHeight="1">
      <c r="A29" s="88" t="s">
        <v>19</v>
      </c>
      <c r="B29" s="19"/>
      <c r="C29" s="13"/>
      <c r="D29" s="109"/>
      <c r="E29" s="13"/>
      <c r="F29" s="110"/>
      <c r="G29" s="13"/>
      <c r="H29" s="24"/>
      <c r="I29" s="17"/>
      <c r="J29" s="15"/>
    </row>
    <row r="30" spans="1:10" ht="15" customHeight="1">
      <c r="A30" s="163" t="s">
        <v>858</v>
      </c>
      <c r="B30" s="4"/>
      <c r="C30" s="4"/>
      <c r="D30" s="49">
        <v>1368.65</v>
      </c>
      <c r="E30" s="13"/>
      <c r="F30" s="110"/>
      <c r="G30" s="13"/>
      <c r="H30" s="162" t="s">
        <v>455</v>
      </c>
      <c r="I30" s="17"/>
      <c r="J30" s="15"/>
    </row>
    <row r="31" spans="1:10" ht="15" customHeight="1">
      <c r="A31" s="19"/>
      <c r="B31" s="19"/>
      <c r="C31" s="13"/>
      <c r="D31" s="109"/>
      <c r="E31" s="13"/>
      <c r="F31" s="110"/>
      <c r="G31" s="13"/>
      <c r="H31" s="24"/>
      <c r="I31" s="17"/>
      <c r="J31" s="15"/>
    </row>
    <row r="32" spans="1:10" ht="15" customHeight="1" thickBot="1">
      <c r="A32" s="27" t="s">
        <v>26</v>
      </c>
      <c r="B32" s="19"/>
      <c r="C32" s="13"/>
      <c r="D32" s="109"/>
      <c r="E32" s="13"/>
      <c r="F32" s="96">
        <f>SUM(D30:D30)</f>
        <v>1368.65</v>
      </c>
      <c r="G32" s="13"/>
      <c r="H32" s="24"/>
      <c r="I32" s="17"/>
      <c r="J32" s="15"/>
    </row>
    <row r="33" spans="1:10" ht="15" customHeight="1" thickTop="1">
      <c r="A33" s="47"/>
      <c r="B33" s="5"/>
      <c r="C33" s="4"/>
      <c r="D33" s="54"/>
      <c r="E33" s="54"/>
      <c r="F33" s="54"/>
      <c r="G33" s="1"/>
      <c r="H33" s="4"/>
      <c r="I33" s="17"/>
      <c r="J33" s="15"/>
    </row>
    <row r="34" spans="1:10" ht="15" customHeight="1">
      <c r="A34" s="88" t="s">
        <v>859</v>
      </c>
      <c r="B34" s="19"/>
      <c r="C34" s="13"/>
      <c r="D34" s="109"/>
      <c r="E34" s="13"/>
      <c r="F34" s="110"/>
      <c r="G34" s="13"/>
      <c r="H34" s="24"/>
      <c r="I34" s="17"/>
      <c r="J34" s="15"/>
    </row>
    <row r="35" spans="1:10" ht="15" customHeight="1">
      <c r="A35" s="163" t="s">
        <v>860</v>
      </c>
      <c r="B35" s="4"/>
      <c r="C35" s="4"/>
      <c r="D35" s="49">
        <v>300</v>
      </c>
      <c r="E35" s="13"/>
      <c r="F35" s="110"/>
      <c r="G35" s="13"/>
      <c r="H35" s="162" t="s">
        <v>861</v>
      </c>
      <c r="I35" s="17"/>
      <c r="J35" s="15"/>
    </row>
    <row r="36" spans="1:10" ht="15" customHeight="1">
      <c r="A36" s="19"/>
      <c r="B36" s="19"/>
      <c r="C36" s="13"/>
      <c r="D36" s="109"/>
      <c r="E36" s="13"/>
      <c r="F36" s="110"/>
      <c r="G36" s="13"/>
      <c r="H36" s="24"/>
      <c r="I36" s="17"/>
      <c r="J36" s="15"/>
    </row>
    <row r="37" spans="1:10" ht="15" customHeight="1" thickBot="1">
      <c r="A37" s="27" t="s">
        <v>862</v>
      </c>
      <c r="B37" s="19"/>
      <c r="C37" s="13"/>
      <c r="D37" s="109"/>
      <c r="E37" s="13"/>
      <c r="F37" s="96">
        <f>SUM(D35:D35)</f>
        <v>300</v>
      </c>
      <c r="G37" s="13"/>
      <c r="H37" s="24"/>
      <c r="I37" s="17"/>
      <c r="J37" s="15"/>
    </row>
    <row r="38" spans="1:10" ht="15" customHeight="1" thickTop="1">
      <c r="A38" s="47"/>
      <c r="B38" s="5"/>
      <c r="C38" s="4"/>
      <c r="D38" s="54"/>
      <c r="E38" s="54"/>
      <c r="F38" s="54"/>
      <c r="G38" s="1"/>
      <c r="H38" s="4"/>
      <c r="I38" s="17"/>
      <c r="J38" s="15"/>
    </row>
    <row r="39" spans="1:10" ht="15" customHeight="1">
      <c r="A39" s="88" t="s">
        <v>284</v>
      </c>
      <c r="B39" s="19"/>
      <c r="C39" s="13"/>
      <c r="D39" s="109"/>
      <c r="E39" s="13"/>
      <c r="F39" s="110"/>
      <c r="G39" s="13"/>
      <c r="H39" s="24"/>
      <c r="I39" s="17"/>
      <c r="J39" s="15"/>
    </row>
    <row r="40" spans="1:10" ht="15" customHeight="1">
      <c r="A40" s="163" t="s">
        <v>863</v>
      </c>
      <c r="B40" s="4"/>
      <c r="C40" s="4"/>
      <c r="D40" s="49">
        <v>450</v>
      </c>
      <c r="E40" s="13"/>
      <c r="F40" s="110"/>
      <c r="G40" s="13"/>
      <c r="H40" s="162" t="s">
        <v>332</v>
      </c>
      <c r="I40" s="17"/>
      <c r="J40" s="15"/>
    </row>
    <row r="41" spans="1:10" ht="15" customHeight="1">
      <c r="A41" s="19"/>
      <c r="B41" s="19"/>
      <c r="C41" s="13"/>
      <c r="D41" s="109"/>
      <c r="E41" s="13"/>
      <c r="F41" s="110"/>
      <c r="G41" s="13"/>
      <c r="H41" s="24"/>
      <c r="I41" s="17"/>
      <c r="J41" s="15"/>
    </row>
    <row r="42" spans="1:10" ht="15" customHeight="1" thickBot="1">
      <c r="A42" s="27" t="s">
        <v>285</v>
      </c>
      <c r="B42" s="19"/>
      <c r="C42" s="13"/>
      <c r="D42" s="109"/>
      <c r="E42" s="13"/>
      <c r="F42" s="96">
        <f>SUM(D40:D40)</f>
        <v>450</v>
      </c>
      <c r="G42" s="13"/>
      <c r="H42" s="24"/>
      <c r="I42" s="17"/>
      <c r="J42" s="15"/>
    </row>
    <row r="43" spans="1:10" ht="15" customHeight="1" thickTop="1">
      <c r="A43" s="47"/>
      <c r="B43" s="5"/>
      <c r="C43" s="4"/>
      <c r="D43" s="54"/>
      <c r="E43" s="54"/>
      <c r="F43" s="54"/>
      <c r="G43" s="1"/>
      <c r="H43" s="4"/>
      <c r="I43" s="17"/>
      <c r="J43" s="15"/>
    </row>
    <row r="44" spans="1:10" ht="15" customHeight="1">
      <c r="A44" s="88" t="s">
        <v>312</v>
      </c>
      <c r="B44" s="19"/>
      <c r="C44" s="13"/>
      <c r="D44" s="109"/>
      <c r="E44" s="13"/>
      <c r="F44" s="110"/>
      <c r="G44" s="13"/>
      <c r="H44" s="24"/>
      <c r="I44" s="17"/>
      <c r="J44" s="15"/>
    </row>
    <row r="45" spans="1:10" ht="15" customHeight="1">
      <c r="A45" s="163" t="s">
        <v>864</v>
      </c>
      <c r="B45" s="19"/>
      <c r="C45" s="13"/>
      <c r="D45" s="49">
        <v>1693.2</v>
      </c>
      <c r="E45" s="13"/>
      <c r="F45" s="110"/>
      <c r="G45" s="13"/>
      <c r="H45" s="162" t="s">
        <v>865</v>
      </c>
      <c r="I45" s="17"/>
      <c r="J45" s="15"/>
    </row>
    <row r="46" spans="1:10" ht="15" customHeight="1">
      <c r="A46" s="47"/>
      <c r="B46" s="47"/>
      <c r="C46" s="4"/>
      <c r="D46" s="23"/>
      <c r="E46" s="60"/>
      <c r="F46" s="60"/>
      <c r="G46" s="25"/>
      <c r="H46" s="4"/>
      <c r="I46" s="17"/>
      <c r="J46" s="15"/>
    </row>
    <row r="47" spans="1:10" ht="15" customHeight="1" thickBot="1">
      <c r="A47" s="69" t="s">
        <v>330</v>
      </c>
      <c r="B47" s="47"/>
      <c r="C47" s="4"/>
      <c r="D47" s="23"/>
      <c r="E47" s="60"/>
      <c r="F47" s="64">
        <f>SUM(D45:D45)</f>
        <v>1693.2</v>
      </c>
      <c r="G47" s="25"/>
      <c r="H47" s="4"/>
      <c r="I47" s="17"/>
      <c r="J47" s="15"/>
    </row>
    <row r="48" spans="1:10" ht="15" customHeight="1" thickTop="1">
      <c r="A48" s="27"/>
      <c r="B48" s="19"/>
      <c r="C48" s="13"/>
      <c r="D48" s="109"/>
      <c r="E48" s="13"/>
      <c r="G48" s="13"/>
      <c r="H48" s="24"/>
      <c r="I48" s="17"/>
      <c r="J48" s="15"/>
    </row>
    <row r="49" spans="1:10" ht="15" customHeight="1">
      <c r="A49" s="48" t="s">
        <v>48</v>
      </c>
      <c r="B49" s="47"/>
      <c r="C49" s="4"/>
      <c r="D49" s="23"/>
      <c r="E49" s="60"/>
      <c r="F49" s="60"/>
      <c r="G49" s="25"/>
      <c r="H49" s="4"/>
      <c r="I49" s="17"/>
      <c r="J49" s="15"/>
    </row>
    <row r="50" spans="1:10" ht="15" customHeight="1">
      <c r="A50" s="159" t="s">
        <v>866</v>
      </c>
      <c r="B50" s="4"/>
      <c r="C50" s="4"/>
      <c r="D50" s="49">
        <v>200</v>
      </c>
      <c r="E50" s="60"/>
      <c r="F50" s="60"/>
      <c r="G50" s="25"/>
      <c r="H50" s="159" t="s">
        <v>430</v>
      </c>
      <c r="I50" s="17"/>
      <c r="J50" s="15"/>
    </row>
    <row r="51" spans="1:10" ht="15" customHeight="1">
      <c r="A51" s="47"/>
      <c r="B51" s="47"/>
      <c r="C51" s="4"/>
      <c r="D51" s="23"/>
      <c r="E51" s="60"/>
      <c r="F51" s="60"/>
      <c r="G51" s="25"/>
      <c r="H51" s="4"/>
      <c r="I51" s="17"/>
      <c r="J51" s="15"/>
    </row>
    <row r="52" spans="1:10" ht="15" customHeight="1" thickBot="1">
      <c r="A52" s="69" t="s">
        <v>324</v>
      </c>
      <c r="B52" s="47"/>
      <c r="C52" s="4"/>
      <c r="D52" s="23"/>
      <c r="E52" s="60"/>
      <c r="F52" s="64">
        <f>SUM(D50:D50)</f>
        <v>200</v>
      </c>
      <c r="G52" s="25"/>
      <c r="H52" s="4"/>
      <c r="I52" s="17"/>
      <c r="J52" s="15"/>
    </row>
    <row r="53" spans="1:20" s="95" customFormat="1" ht="15.75" thickTop="1">
      <c r="A53" s="19"/>
      <c r="B53" s="19"/>
      <c r="C53" s="13"/>
      <c r="D53" s="109"/>
      <c r="E53" s="13"/>
      <c r="F53" s="110"/>
      <c r="G53" s="13"/>
      <c r="H53" s="24"/>
      <c r="I53" s="92"/>
      <c r="J53" s="93"/>
      <c r="K53" s="94"/>
      <c r="L53" s="94"/>
      <c r="R53" s="94"/>
      <c r="T53" s="94"/>
    </row>
    <row r="54" spans="1:20" s="95" customFormat="1" ht="15">
      <c r="A54" s="88" t="s">
        <v>146</v>
      </c>
      <c r="B54" s="19"/>
      <c r="C54" s="13"/>
      <c r="D54" s="109"/>
      <c r="E54" s="13"/>
      <c r="F54" s="110"/>
      <c r="G54" s="13"/>
      <c r="H54" s="24"/>
      <c r="I54" s="92"/>
      <c r="J54" s="93"/>
      <c r="K54" s="94"/>
      <c r="L54" s="94"/>
      <c r="R54" s="94"/>
      <c r="T54" s="94"/>
    </row>
    <row r="55" spans="1:20" s="95" customFormat="1" ht="15">
      <c r="A55" s="163" t="s">
        <v>867</v>
      </c>
      <c r="B55" s="4"/>
      <c r="C55" s="4"/>
      <c r="D55" s="49">
        <v>364.5</v>
      </c>
      <c r="E55" s="13"/>
      <c r="F55" s="110"/>
      <c r="G55" s="13"/>
      <c r="H55" s="162" t="s">
        <v>209</v>
      </c>
      <c r="I55" s="92"/>
      <c r="J55" s="93"/>
      <c r="K55" s="94"/>
      <c r="L55" s="94"/>
      <c r="R55" s="94"/>
      <c r="T55" s="94"/>
    </row>
    <row r="56" spans="1:20" s="95" customFormat="1" ht="15">
      <c r="A56" s="19"/>
      <c r="B56" s="19"/>
      <c r="C56" s="13"/>
      <c r="D56" s="109"/>
      <c r="E56" s="13"/>
      <c r="F56" s="110"/>
      <c r="G56" s="13"/>
      <c r="H56" s="24"/>
      <c r="I56" s="92"/>
      <c r="J56" s="93"/>
      <c r="K56" s="94"/>
      <c r="L56" s="94"/>
      <c r="R56" s="94"/>
      <c r="T56" s="94"/>
    </row>
    <row r="57" spans="1:20" s="95" customFormat="1" ht="15.75" thickBot="1">
      <c r="A57" s="27" t="s">
        <v>461</v>
      </c>
      <c r="B57" s="19"/>
      <c r="C57" s="13"/>
      <c r="D57" s="109"/>
      <c r="E57" s="13"/>
      <c r="F57" s="96">
        <f>SUM(D55)</f>
        <v>364.5</v>
      </c>
      <c r="G57" s="13"/>
      <c r="H57" s="24"/>
      <c r="I57" s="92"/>
      <c r="J57" s="93"/>
      <c r="K57" s="94"/>
      <c r="L57" s="94"/>
      <c r="R57" s="94"/>
      <c r="T57" s="94"/>
    </row>
    <row r="58" spans="1:20" s="95" customFormat="1" ht="15.75" thickTop="1">
      <c r="A58" s="19"/>
      <c r="B58" s="19"/>
      <c r="C58" s="13"/>
      <c r="D58" s="109"/>
      <c r="E58" s="13"/>
      <c r="F58" s="110"/>
      <c r="G58" s="13"/>
      <c r="H58" s="24"/>
      <c r="I58" s="92"/>
      <c r="J58" s="93"/>
      <c r="K58" s="94"/>
      <c r="L58" s="94"/>
      <c r="R58" s="94"/>
      <c r="T58" s="94"/>
    </row>
    <row r="59" spans="1:20" s="95" customFormat="1" ht="15">
      <c r="A59" s="48" t="s">
        <v>518</v>
      </c>
      <c r="B59" s="5"/>
      <c r="C59" s="13"/>
      <c r="D59" s="23"/>
      <c r="E59" s="23"/>
      <c r="F59" s="23"/>
      <c r="G59" s="23"/>
      <c r="H59" s="23"/>
      <c r="I59" s="92"/>
      <c r="J59" s="93"/>
      <c r="K59" s="94"/>
      <c r="L59" s="94"/>
      <c r="R59" s="94"/>
      <c r="T59" s="94"/>
    </row>
    <row r="60" spans="1:20" s="95" customFormat="1" ht="15">
      <c r="A60" s="159" t="s">
        <v>868</v>
      </c>
      <c r="B60" s="4"/>
      <c r="C60" s="13"/>
      <c r="D60" s="63">
        <v>459</v>
      </c>
      <c r="E60" s="60"/>
      <c r="F60" s="25"/>
      <c r="G60" s="25"/>
      <c r="H60" s="162" t="s">
        <v>306</v>
      </c>
      <c r="I60" s="92"/>
      <c r="J60" s="93"/>
      <c r="K60" s="94"/>
      <c r="L60" s="94"/>
      <c r="R60" s="94"/>
      <c r="T60" s="94"/>
    </row>
    <row r="61" spans="1:10" ht="15">
      <c r="A61" s="48"/>
      <c r="B61" s="5"/>
      <c r="C61" s="13"/>
      <c r="D61" s="60"/>
      <c r="E61" s="60"/>
      <c r="F61" s="25"/>
      <c r="G61" s="25"/>
      <c r="H61" s="13"/>
      <c r="I61" s="34"/>
      <c r="J61" s="35"/>
    </row>
    <row r="62" spans="1:10" ht="15.75" thickBot="1">
      <c r="A62" s="47" t="s">
        <v>519</v>
      </c>
      <c r="B62" s="5"/>
      <c r="C62" s="13"/>
      <c r="D62" s="60"/>
      <c r="E62" s="60"/>
      <c r="F62" s="45">
        <f>SUM(D60)</f>
        <v>459</v>
      </c>
      <c r="G62" s="25"/>
      <c r="H62" s="13"/>
      <c r="I62" s="34"/>
      <c r="J62" s="35"/>
    </row>
    <row r="63" spans="1:10" ht="15.75" thickTop="1">
      <c r="A63" s="4"/>
      <c r="B63" s="4"/>
      <c r="C63" s="4"/>
      <c r="D63" s="50"/>
      <c r="E63" s="50"/>
      <c r="F63" s="57"/>
      <c r="G63" s="1"/>
      <c r="H63" s="39"/>
      <c r="I63" s="34"/>
      <c r="J63" s="35"/>
    </row>
    <row r="64" spans="1:10" ht="15">
      <c r="A64" s="88" t="s">
        <v>94</v>
      </c>
      <c r="B64" s="19"/>
      <c r="C64" s="13"/>
      <c r="D64" s="109"/>
      <c r="E64" s="13"/>
      <c r="F64" s="110"/>
      <c r="G64" s="13"/>
      <c r="H64" s="24"/>
      <c r="I64" s="34"/>
      <c r="J64" s="35"/>
    </row>
    <row r="65" spans="1:10" ht="15">
      <c r="A65" s="163" t="s">
        <v>869</v>
      </c>
      <c r="B65" s="4"/>
      <c r="C65" s="4"/>
      <c r="D65" s="54">
        <v>234.67</v>
      </c>
      <c r="E65" s="13"/>
      <c r="F65" s="110"/>
      <c r="G65" s="13"/>
      <c r="H65" s="162" t="s">
        <v>393</v>
      </c>
      <c r="I65" s="34"/>
      <c r="J65" s="35"/>
    </row>
    <row r="66" spans="1:10" ht="15">
      <c r="A66" s="163" t="s">
        <v>870</v>
      </c>
      <c r="B66" s="4"/>
      <c r="C66" s="4"/>
      <c r="D66" s="54">
        <v>32.95</v>
      </c>
      <c r="E66" s="13"/>
      <c r="F66" s="110"/>
      <c r="G66" s="13"/>
      <c r="H66" s="162" t="s">
        <v>393</v>
      </c>
      <c r="I66" s="34"/>
      <c r="J66" s="35"/>
    </row>
    <row r="67" spans="1:10" ht="15">
      <c r="A67" s="163" t="s">
        <v>871</v>
      </c>
      <c r="B67" s="4"/>
      <c r="C67" s="4"/>
      <c r="D67" s="49">
        <v>12.18</v>
      </c>
      <c r="E67" s="13"/>
      <c r="F67" s="110"/>
      <c r="G67" s="13"/>
      <c r="H67" s="162" t="s">
        <v>393</v>
      </c>
      <c r="I67" s="34"/>
      <c r="J67" s="35"/>
    </row>
    <row r="68" spans="1:10" ht="15">
      <c r="A68" s="19"/>
      <c r="B68" s="19"/>
      <c r="C68" s="13"/>
      <c r="D68" s="109"/>
      <c r="E68" s="13"/>
      <c r="F68" s="110"/>
      <c r="G68" s="13"/>
      <c r="H68" s="24"/>
      <c r="I68" s="34"/>
      <c r="J68" s="35"/>
    </row>
    <row r="69" spans="1:10" ht="15.75" thickBot="1">
      <c r="A69" s="27" t="s">
        <v>130</v>
      </c>
      <c r="B69" s="19"/>
      <c r="C69" s="13"/>
      <c r="D69" s="109"/>
      <c r="E69" s="13"/>
      <c r="F69" s="96">
        <f>SUM(D65:D67)</f>
        <v>279.8</v>
      </c>
      <c r="G69" s="13"/>
      <c r="H69" s="24"/>
      <c r="I69" s="34"/>
      <c r="J69" s="35"/>
    </row>
    <row r="70" spans="1:10" ht="15.75" thickTop="1">
      <c r="A70" s="4"/>
      <c r="B70" s="4"/>
      <c r="C70" s="4"/>
      <c r="D70" s="50"/>
      <c r="E70" s="50"/>
      <c r="F70" s="57"/>
      <c r="G70" s="1"/>
      <c r="H70" s="39"/>
      <c r="I70" s="34"/>
      <c r="J70" s="35"/>
    </row>
    <row r="71" spans="1:10" ht="15">
      <c r="A71" s="48" t="s">
        <v>872</v>
      </c>
      <c r="B71" s="5"/>
      <c r="C71" s="13"/>
      <c r="D71" s="23"/>
      <c r="E71" s="23"/>
      <c r="F71" s="23"/>
      <c r="G71" s="23"/>
      <c r="H71" s="23"/>
      <c r="I71" s="34"/>
      <c r="J71" s="35"/>
    </row>
    <row r="72" spans="1:10" ht="14.25">
      <c r="A72" s="159" t="s">
        <v>860</v>
      </c>
      <c r="B72" s="4"/>
      <c r="C72" s="13"/>
      <c r="D72" s="63">
        <v>414</v>
      </c>
      <c r="E72" s="60"/>
      <c r="F72" s="25"/>
      <c r="G72" s="25"/>
      <c r="H72" s="162" t="s">
        <v>873</v>
      </c>
      <c r="I72" s="34"/>
      <c r="J72" s="35"/>
    </row>
    <row r="73" spans="1:10" ht="15">
      <c r="A73" s="48"/>
      <c r="B73" s="5"/>
      <c r="C73" s="13"/>
      <c r="D73" s="60"/>
      <c r="E73" s="60"/>
      <c r="F73" s="25"/>
      <c r="G73" s="25"/>
      <c r="H73" s="13"/>
      <c r="I73" s="34"/>
      <c r="J73" s="35"/>
    </row>
    <row r="74" spans="1:10" ht="15.75" thickBot="1">
      <c r="A74" s="47" t="s">
        <v>874</v>
      </c>
      <c r="B74" s="5"/>
      <c r="C74" s="13"/>
      <c r="D74" s="60"/>
      <c r="E74" s="60"/>
      <c r="F74" s="45">
        <f>SUM(D72)</f>
        <v>414</v>
      </c>
      <c r="G74" s="25"/>
      <c r="H74" s="13"/>
      <c r="I74" s="34"/>
      <c r="J74" s="35"/>
    </row>
    <row r="75" spans="1:10" ht="15.75" thickTop="1">
      <c r="A75" s="4"/>
      <c r="B75" s="4"/>
      <c r="C75" s="4"/>
      <c r="D75" s="50"/>
      <c r="E75" s="50"/>
      <c r="F75" s="57"/>
      <c r="G75" s="1"/>
      <c r="H75" s="39"/>
      <c r="I75" s="34"/>
      <c r="J75" s="35"/>
    </row>
    <row r="76" spans="1:10" ht="15">
      <c r="A76" s="48" t="s">
        <v>521</v>
      </c>
      <c r="B76" s="5"/>
      <c r="C76" s="13"/>
      <c r="D76" s="23"/>
      <c r="E76" s="23"/>
      <c r="F76" s="23"/>
      <c r="G76" s="23"/>
      <c r="H76" s="23"/>
      <c r="I76" s="34"/>
      <c r="J76" s="35"/>
    </row>
    <row r="77" spans="1:10" ht="14.25">
      <c r="A77" s="159" t="s">
        <v>522</v>
      </c>
      <c r="B77" s="4"/>
      <c r="C77" s="13"/>
      <c r="D77" s="63">
        <v>65</v>
      </c>
      <c r="E77" s="60"/>
      <c r="F77" s="25"/>
      <c r="G77" s="25"/>
      <c r="H77" s="162" t="s">
        <v>201</v>
      </c>
      <c r="I77" s="34"/>
      <c r="J77" s="35"/>
    </row>
    <row r="78" spans="1:10" ht="15">
      <c r="A78" s="48"/>
      <c r="B78" s="5"/>
      <c r="C78" s="13"/>
      <c r="D78" s="60"/>
      <c r="E78" s="60"/>
      <c r="F78" s="25"/>
      <c r="G78" s="25"/>
      <c r="H78" s="13"/>
      <c r="I78" s="34"/>
      <c r="J78" s="35"/>
    </row>
    <row r="79" spans="1:10" ht="15.75" thickBot="1">
      <c r="A79" s="47" t="s">
        <v>523</v>
      </c>
      <c r="B79" s="5"/>
      <c r="C79" s="13"/>
      <c r="D79" s="60"/>
      <c r="E79" s="60"/>
      <c r="F79" s="45">
        <f>SUM(D77)</f>
        <v>65</v>
      </c>
      <c r="G79" s="25"/>
      <c r="H79" s="13"/>
      <c r="I79" s="34"/>
      <c r="J79" s="35"/>
    </row>
    <row r="80" spans="1:10" ht="15.75" thickTop="1">
      <c r="A80" s="4"/>
      <c r="B80" s="4"/>
      <c r="C80" s="4"/>
      <c r="D80" s="50"/>
      <c r="E80" s="50"/>
      <c r="F80" s="57"/>
      <c r="G80" s="1"/>
      <c r="H80" s="39"/>
      <c r="I80" s="34"/>
      <c r="J80" s="35"/>
    </row>
    <row r="81" spans="1:10" ht="15">
      <c r="A81" s="88" t="s">
        <v>257</v>
      </c>
      <c r="B81" s="19"/>
      <c r="C81" s="13"/>
      <c r="D81" s="109"/>
      <c r="E81" s="13"/>
      <c r="F81" s="110"/>
      <c r="G81" s="13"/>
      <c r="H81" s="24"/>
      <c r="I81" s="34"/>
      <c r="J81" s="35"/>
    </row>
    <row r="82" spans="1:10" ht="15">
      <c r="A82" s="163" t="s">
        <v>875</v>
      </c>
      <c r="B82" s="4"/>
      <c r="C82" s="4"/>
      <c r="D82" s="54">
        <v>2160</v>
      </c>
      <c r="E82" s="13"/>
      <c r="F82" s="110"/>
      <c r="G82" s="13"/>
      <c r="H82" s="162" t="s">
        <v>876</v>
      </c>
      <c r="I82" s="34"/>
      <c r="J82" s="35"/>
    </row>
    <row r="83" spans="1:10" ht="15">
      <c r="A83" s="163" t="s">
        <v>875</v>
      </c>
      <c r="B83" s="4"/>
      <c r="C83" s="4"/>
      <c r="D83" s="49">
        <v>5480</v>
      </c>
      <c r="E83" s="13"/>
      <c r="F83" s="110"/>
      <c r="G83" s="13"/>
      <c r="H83" s="162" t="s">
        <v>877</v>
      </c>
      <c r="I83" s="34"/>
      <c r="J83" s="35"/>
    </row>
    <row r="84" spans="1:10" ht="15">
      <c r="A84" s="19"/>
      <c r="B84" s="19"/>
      <c r="C84" s="13"/>
      <c r="D84" s="109"/>
      <c r="E84" s="13"/>
      <c r="F84" s="110"/>
      <c r="G84" s="13"/>
      <c r="H84" s="24"/>
      <c r="I84" s="34"/>
      <c r="J84" s="35"/>
    </row>
    <row r="85" spans="1:10" ht="15.75" thickBot="1">
      <c r="A85" s="27" t="s">
        <v>878</v>
      </c>
      <c r="B85" s="19"/>
      <c r="C85" s="13"/>
      <c r="D85" s="109"/>
      <c r="E85" s="13"/>
      <c r="F85" s="96">
        <f>SUM(D82:D83)</f>
        <v>7640</v>
      </c>
      <c r="G85" s="13"/>
      <c r="H85" s="24"/>
      <c r="I85" s="34"/>
      <c r="J85" s="35"/>
    </row>
    <row r="86" spans="1:10" ht="15.75" thickTop="1">
      <c r="A86" s="4"/>
      <c r="B86" s="4"/>
      <c r="C86" s="4"/>
      <c r="D86" s="50"/>
      <c r="E86" s="50"/>
      <c r="F86" s="57"/>
      <c r="G86" s="1"/>
      <c r="H86" s="39"/>
      <c r="I86" s="34"/>
      <c r="J86" s="35"/>
    </row>
    <row r="87" spans="1:10" ht="15">
      <c r="A87" s="48" t="s">
        <v>806</v>
      </c>
      <c r="B87" s="5"/>
      <c r="C87" s="13"/>
      <c r="D87" s="23"/>
      <c r="E87" s="23"/>
      <c r="F87" s="23"/>
      <c r="G87" s="23"/>
      <c r="H87" s="23"/>
      <c r="I87" s="34"/>
      <c r="J87" s="35"/>
    </row>
    <row r="88" spans="1:10" ht="14.25">
      <c r="A88" s="159" t="s">
        <v>875</v>
      </c>
      <c r="B88" s="4"/>
      <c r="C88" s="13"/>
      <c r="D88" s="63">
        <v>3950.48</v>
      </c>
      <c r="E88" s="60"/>
      <c r="F88" s="25"/>
      <c r="G88" s="25"/>
      <c r="H88" s="162" t="s">
        <v>879</v>
      </c>
      <c r="I88" s="34"/>
      <c r="J88" s="35"/>
    </row>
    <row r="89" spans="1:10" ht="15">
      <c r="A89" s="48"/>
      <c r="B89" s="5"/>
      <c r="C89" s="13"/>
      <c r="D89" s="60"/>
      <c r="E89" s="60"/>
      <c r="F89" s="25"/>
      <c r="G89" s="25"/>
      <c r="H89" s="13"/>
      <c r="I89" s="34"/>
      <c r="J89" s="35"/>
    </row>
    <row r="90" spans="1:10" ht="15.75" thickBot="1">
      <c r="A90" s="47" t="s">
        <v>880</v>
      </c>
      <c r="B90" s="5"/>
      <c r="C90" s="13"/>
      <c r="D90" s="60"/>
      <c r="E90" s="60"/>
      <c r="F90" s="45">
        <f>SUM(D88)</f>
        <v>3950.48</v>
      </c>
      <c r="G90" s="25"/>
      <c r="H90" s="13"/>
      <c r="I90" s="34"/>
      <c r="J90" s="35"/>
    </row>
    <row r="91" spans="1:10" ht="15.75" thickTop="1">
      <c r="A91" s="4"/>
      <c r="B91" s="4"/>
      <c r="C91" s="4"/>
      <c r="D91" s="50"/>
      <c r="E91" s="50"/>
      <c r="F91" s="57"/>
      <c r="G91" s="1"/>
      <c r="H91" s="39"/>
      <c r="I91" s="34"/>
      <c r="J91" s="35"/>
    </row>
    <row r="92" spans="1:10" ht="15">
      <c r="A92" s="48" t="s">
        <v>881</v>
      </c>
      <c r="B92" s="5"/>
      <c r="C92" s="13"/>
      <c r="D92" s="23"/>
      <c r="E92" s="23"/>
      <c r="F92" s="23"/>
      <c r="G92" s="23"/>
      <c r="H92" s="23"/>
      <c r="I92" s="34"/>
      <c r="J92" s="35"/>
    </row>
    <row r="93" spans="1:10" ht="14.25">
      <c r="A93" s="159" t="s">
        <v>882</v>
      </c>
      <c r="B93" s="4"/>
      <c r="C93" s="13"/>
      <c r="D93" s="63">
        <v>2822.47</v>
      </c>
      <c r="E93" s="60"/>
      <c r="F93" s="25"/>
      <c r="G93" s="25"/>
      <c r="H93" s="162" t="s">
        <v>883</v>
      </c>
      <c r="I93" s="34"/>
      <c r="J93" s="35"/>
    </row>
    <row r="94" spans="1:10" ht="15">
      <c r="A94" s="48"/>
      <c r="B94" s="5"/>
      <c r="C94" s="13"/>
      <c r="D94" s="60"/>
      <c r="E94" s="60"/>
      <c r="F94" s="25"/>
      <c r="G94" s="25"/>
      <c r="H94" s="13"/>
      <c r="I94" s="34"/>
      <c r="J94" s="35"/>
    </row>
    <row r="95" spans="1:10" ht="15.75" thickBot="1">
      <c r="A95" s="47" t="s">
        <v>884</v>
      </c>
      <c r="B95" s="5"/>
      <c r="C95" s="13"/>
      <c r="D95" s="60"/>
      <c r="E95" s="60"/>
      <c r="F95" s="45">
        <f>SUM(D93)</f>
        <v>2822.47</v>
      </c>
      <c r="G95" s="25"/>
      <c r="H95" s="13"/>
      <c r="I95" s="34"/>
      <c r="J95" s="35"/>
    </row>
    <row r="96" spans="1:10" ht="15.75" thickTop="1">
      <c r="A96" s="4"/>
      <c r="B96" s="4"/>
      <c r="C96" s="4"/>
      <c r="D96" s="50"/>
      <c r="E96" s="50"/>
      <c r="F96" s="57"/>
      <c r="G96" s="1"/>
      <c r="H96" s="39"/>
      <c r="I96" s="34"/>
      <c r="J96" s="35"/>
    </row>
    <row r="97" spans="1:10" ht="15">
      <c r="A97" s="88" t="s">
        <v>368</v>
      </c>
      <c r="B97" s="19"/>
      <c r="C97" s="13"/>
      <c r="D97" s="109"/>
      <c r="E97" s="13"/>
      <c r="F97" s="110"/>
      <c r="G97" s="13"/>
      <c r="H97" s="24"/>
      <c r="I97" s="34"/>
      <c r="J97" s="35"/>
    </row>
    <row r="98" spans="1:10" ht="15">
      <c r="A98" s="163" t="s">
        <v>885</v>
      </c>
      <c r="B98" s="4"/>
      <c r="C98" s="4"/>
      <c r="D98" s="49">
        <v>638</v>
      </c>
      <c r="E98" s="13"/>
      <c r="F98" s="110"/>
      <c r="G98" s="13"/>
      <c r="H98" s="162" t="s">
        <v>150</v>
      </c>
      <c r="I98" s="34"/>
      <c r="J98" s="35"/>
    </row>
    <row r="99" spans="1:10" ht="15">
      <c r="A99" s="19"/>
      <c r="B99" s="19"/>
      <c r="C99" s="13"/>
      <c r="D99" s="109"/>
      <c r="E99" s="13"/>
      <c r="F99" s="110"/>
      <c r="G99" s="13"/>
      <c r="H99" s="24"/>
      <c r="I99" s="34"/>
      <c r="J99" s="35"/>
    </row>
    <row r="100" spans="1:10" ht="15.75" thickBot="1">
      <c r="A100" s="27" t="s">
        <v>369</v>
      </c>
      <c r="B100" s="19"/>
      <c r="C100" s="13"/>
      <c r="D100" s="109"/>
      <c r="E100" s="13"/>
      <c r="F100" s="96">
        <f>SUM(D98:D98)</f>
        <v>638</v>
      </c>
      <c r="G100" s="13"/>
      <c r="H100" s="24"/>
      <c r="I100" s="34"/>
      <c r="J100" s="35"/>
    </row>
    <row r="101" spans="1:10" ht="15.75" thickTop="1">
      <c r="A101" s="4"/>
      <c r="B101" s="4"/>
      <c r="C101" s="4"/>
      <c r="D101" s="50"/>
      <c r="E101" s="50"/>
      <c r="F101" s="57"/>
      <c r="G101" s="1"/>
      <c r="H101" s="39"/>
      <c r="I101" s="34"/>
      <c r="J101" s="35"/>
    </row>
    <row r="102" spans="1:10" ht="15">
      <c r="A102" s="88" t="s">
        <v>446</v>
      </c>
      <c r="B102" s="19"/>
      <c r="C102" s="13"/>
      <c r="D102" s="109"/>
      <c r="E102" s="13"/>
      <c r="F102" s="110"/>
      <c r="G102" s="13"/>
      <c r="H102" s="24"/>
      <c r="I102" s="34"/>
      <c r="J102" s="35"/>
    </row>
    <row r="103" spans="1:10" ht="15">
      <c r="A103" s="163" t="s">
        <v>431</v>
      </c>
      <c r="B103" s="4"/>
      <c r="C103" s="4"/>
      <c r="D103" s="54">
        <v>716.17</v>
      </c>
      <c r="E103" s="13"/>
      <c r="F103" s="110"/>
      <c r="G103" s="13"/>
      <c r="H103" s="162" t="s">
        <v>43</v>
      </c>
      <c r="I103" s="34"/>
      <c r="J103" s="35"/>
    </row>
    <row r="104" spans="1:10" ht="15">
      <c r="A104" s="163" t="s">
        <v>431</v>
      </c>
      <c r="B104" s="4"/>
      <c r="C104" s="4"/>
      <c r="D104" s="49">
        <v>297.83</v>
      </c>
      <c r="E104" s="13"/>
      <c r="F104" s="110"/>
      <c r="G104" s="13"/>
      <c r="H104" s="162" t="s">
        <v>44</v>
      </c>
      <c r="I104" s="34"/>
      <c r="J104" s="35"/>
    </row>
    <row r="105" spans="1:10" ht="15">
      <c r="A105" s="19"/>
      <c r="B105" s="19"/>
      <c r="C105" s="13"/>
      <c r="D105" s="109"/>
      <c r="E105" s="13"/>
      <c r="F105" s="110"/>
      <c r="G105" s="13"/>
      <c r="H105" s="24"/>
      <c r="I105" s="34"/>
      <c r="J105" s="35"/>
    </row>
    <row r="106" spans="1:10" ht="15.75" thickBot="1">
      <c r="A106" s="27" t="s">
        <v>447</v>
      </c>
      <c r="B106" s="19"/>
      <c r="C106" s="13"/>
      <c r="D106" s="109"/>
      <c r="E106" s="13"/>
      <c r="F106" s="96">
        <f>SUM(D103:D104)</f>
        <v>1014</v>
      </c>
      <c r="G106" s="13"/>
      <c r="H106" s="24"/>
      <c r="I106" s="34"/>
      <c r="J106" s="35"/>
    </row>
    <row r="107" spans="1:10" ht="15.75" thickTop="1">
      <c r="A107" s="4"/>
      <c r="B107" s="4"/>
      <c r="C107" s="4"/>
      <c r="D107" s="50"/>
      <c r="E107" s="50"/>
      <c r="F107" s="57"/>
      <c r="G107" s="1"/>
      <c r="H107" s="39"/>
      <c r="I107" s="34"/>
      <c r="J107" s="35"/>
    </row>
    <row r="108" spans="1:10" ht="15">
      <c r="A108" s="88" t="s">
        <v>47</v>
      </c>
      <c r="B108" s="19"/>
      <c r="C108" s="13"/>
      <c r="D108" s="109"/>
      <c r="E108" s="13"/>
      <c r="F108" s="110"/>
      <c r="G108" s="13"/>
      <c r="H108" s="24"/>
      <c r="I108" s="34"/>
      <c r="J108" s="35"/>
    </row>
    <row r="109" spans="1:10" ht="15">
      <c r="A109" s="163" t="s">
        <v>886</v>
      </c>
      <c r="B109" s="4"/>
      <c r="C109" s="4"/>
      <c r="D109" s="54">
        <v>24.44</v>
      </c>
      <c r="E109" s="13"/>
      <c r="F109" s="110"/>
      <c r="G109" s="13"/>
      <c r="H109" s="162" t="s">
        <v>887</v>
      </c>
      <c r="I109" s="34"/>
      <c r="J109" s="35"/>
    </row>
    <row r="110" spans="1:10" ht="15">
      <c r="A110" s="163" t="s">
        <v>888</v>
      </c>
      <c r="B110" s="4"/>
      <c r="C110" s="4"/>
      <c r="D110" s="49">
        <v>412.25</v>
      </c>
      <c r="E110" s="13"/>
      <c r="F110" s="110"/>
      <c r="G110" s="13"/>
      <c r="H110" s="162" t="s">
        <v>209</v>
      </c>
      <c r="I110" s="34"/>
      <c r="J110" s="35"/>
    </row>
    <row r="111" spans="1:10" ht="15">
      <c r="A111" s="19"/>
      <c r="B111" s="19"/>
      <c r="C111" s="13"/>
      <c r="D111" s="109"/>
      <c r="E111" s="13"/>
      <c r="F111" s="110"/>
      <c r="G111" s="13"/>
      <c r="H111" s="24"/>
      <c r="I111" s="34"/>
      <c r="J111" s="35"/>
    </row>
    <row r="112" spans="1:10" ht="15.75" thickBot="1">
      <c r="A112" s="27" t="s">
        <v>268</v>
      </c>
      <c r="B112" s="19"/>
      <c r="C112" s="13"/>
      <c r="D112" s="109"/>
      <c r="E112" s="13"/>
      <c r="F112" s="96">
        <f>SUM(D109:D110)</f>
        <v>436.69</v>
      </c>
      <c r="G112" s="13"/>
      <c r="H112" s="24"/>
      <c r="I112" s="34"/>
      <c r="J112" s="35"/>
    </row>
    <row r="113" spans="1:10" ht="15.75" thickTop="1">
      <c r="A113" s="4"/>
      <c r="B113" s="4"/>
      <c r="C113" s="4"/>
      <c r="D113" s="50"/>
      <c r="E113" s="50"/>
      <c r="F113" s="57"/>
      <c r="G113" s="1"/>
      <c r="H113" s="39"/>
      <c r="I113" s="34"/>
      <c r="J113" s="35"/>
    </row>
    <row r="114" spans="1:10" ht="15">
      <c r="A114" s="88" t="s">
        <v>102</v>
      </c>
      <c r="B114" s="19"/>
      <c r="C114" s="13"/>
      <c r="D114" s="109"/>
      <c r="E114" s="13"/>
      <c r="F114" s="110"/>
      <c r="G114" s="13"/>
      <c r="H114" s="24"/>
      <c r="I114" s="34"/>
      <c r="J114" s="35"/>
    </row>
    <row r="115" spans="1:10" ht="15">
      <c r="A115" s="163" t="s">
        <v>889</v>
      </c>
      <c r="B115" s="4"/>
      <c r="C115" s="4"/>
      <c r="D115" s="49">
        <v>455.04</v>
      </c>
      <c r="E115" s="13"/>
      <c r="F115" s="110"/>
      <c r="G115" s="13"/>
      <c r="H115" s="162" t="s">
        <v>371</v>
      </c>
      <c r="I115" s="34"/>
      <c r="J115" s="35"/>
    </row>
    <row r="116" spans="1:10" ht="15">
      <c r="A116" s="19"/>
      <c r="B116" s="19"/>
      <c r="C116" s="13"/>
      <c r="D116" s="109"/>
      <c r="E116" s="13"/>
      <c r="F116" s="110"/>
      <c r="G116" s="13"/>
      <c r="H116" s="24"/>
      <c r="I116" s="34"/>
      <c r="J116" s="35"/>
    </row>
    <row r="117" spans="1:10" ht="15.75" thickBot="1">
      <c r="A117" s="27" t="s">
        <v>156</v>
      </c>
      <c r="B117" s="19"/>
      <c r="C117" s="13"/>
      <c r="D117" s="109"/>
      <c r="E117" s="13"/>
      <c r="F117" s="96">
        <f>SUM(D115:D115)</f>
        <v>455.04</v>
      </c>
      <c r="G117" s="13"/>
      <c r="H117" s="24"/>
      <c r="I117" s="34"/>
      <c r="J117" s="35"/>
    </row>
    <row r="118" spans="1:10" ht="15.75" thickTop="1">
      <c r="A118" s="4"/>
      <c r="B118" s="4"/>
      <c r="C118" s="4"/>
      <c r="D118" s="50"/>
      <c r="E118" s="50"/>
      <c r="F118" s="57"/>
      <c r="G118" s="1"/>
      <c r="H118" s="39"/>
      <c r="I118" s="34"/>
      <c r="J118" s="35"/>
    </row>
    <row r="119" spans="1:10" ht="15">
      <c r="A119" s="88" t="s">
        <v>890</v>
      </c>
      <c r="B119" s="19"/>
      <c r="C119" s="13"/>
      <c r="D119" s="109"/>
      <c r="E119" s="13"/>
      <c r="F119" s="110"/>
      <c r="G119" s="13"/>
      <c r="H119" s="24"/>
      <c r="I119" s="34"/>
      <c r="J119" s="35"/>
    </row>
    <row r="120" spans="1:10" ht="15">
      <c r="A120" s="163" t="s">
        <v>888</v>
      </c>
      <c r="B120" s="4"/>
      <c r="C120" s="4"/>
      <c r="D120" s="49">
        <v>800</v>
      </c>
      <c r="E120" s="13"/>
      <c r="F120" s="110"/>
      <c r="G120" s="13"/>
      <c r="H120" s="162" t="s">
        <v>891</v>
      </c>
      <c r="I120" s="34"/>
      <c r="J120" s="35"/>
    </row>
    <row r="121" spans="1:10" ht="15">
      <c r="A121" s="19"/>
      <c r="B121" s="19"/>
      <c r="C121" s="13"/>
      <c r="D121" s="109"/>
      <c r="E121" s="13"/>
      <c r="F121" s="110"/>
      <c r="G121" s="13"/>
      <c r="H121" s="24"/>
      <c r="I121" s="34"/>
      <c r="J121" s="35"/>
    </row>
    <row r="122" spans="1:10" ht="15.75" thickBot="1">
      <c r="A122" s="27" t="s">
        <v>892</v>
      </c>
      <c r="B122" s="19"/>
      <c r="C122" s="13"/>
      <c r="D122" s="109"/>
      <c r="E122" s="13"/>
      <c r="F122" s="96">
        <f>SUM(D120:D120)</f>
        <v>800</v>
      </c>
      <c r="G122" s="13"/>
      <c r="H122" s="24"/>
      <c r="I122" s="34"/>
      <c r="J122" s="35"/>
    </row>
    <row r="123" spans="1:10" ht="15.75" thickTop="1">
      <c r="A123" s="4"/>
      <c r="B123" s="4"/>
      <c r="C123" s="4"/>
      <c r="D123" s="50"/>
      <c r="E123" s="50"/>
      <c r="F123" s="57"/>
      <c r="G123" s="1"/>
      <c r="H123" s="39"/>
      <c r="I123" s="34"/>
      <c r="J123" s="35"/>
    </row>
    <row r="124" spans="1:10" ht="15">
      <c r="A124" s="4"/>
      <c r="B124" s="4"/>
      <c r="C124" s="4"/>
      <c r="D124" s="50"/>
      <c r="E124" s="50"/>
      <c r="F124" s="57"/>
      <c r="G124" s="1"/>
      <c r="H124" s="39"/>
      <c r="I124" s="34"/>
      <c r="J124" s="35"/>
    </row>
    <row r="125" spans="1:10" ht="15.75" customHeight="1" thickBot="1">
      <c r="A125" s="27"/>
      <c r="B125" s="19"/>
      <c r="C125" s="13"/>
      <c r="D125" s="132">
        <f>+SUM(D21:D122)</f>
        <v>33747.700000000004</v>
      </c>
      <c r="E125" s="13"/>
      <c r="F125" s="132">
        <f>+SUM(F21:F122)</f>
        <v>33747.7</v>
      </c>
      <c r="G125" s="13"/>
      <c r="H125" s="24" t="s">
        <v>893</v>
      </c>
      <c r="I125" s="34"/>
      <c r="J125" s="35"/>
    </row>
    <row r="126" spans="1:10" ht="15.75" customHeight="1" thickTop="1">
      <c r="A126" s="27"/>
      <c r="B126" s="19"/>
      <c r="C126" s="13"/>
      <c r="D126" s="142"/>
      <c r="E126" s="13"/>
      <c r="F126" s="142"/>
      <c r="G126" s="13"/>
      <c r="H126" s="24"/>
      <c r="I126" s="34"/>
      <c r="J126" s="35"/>
    </row>
    <row r="127" spans="1:10" ht="15.75" customHeight="1">
      <c r="A127" s="157" t="s">
        <v>280</v>
      </c>
      <c r="C127" s="13"/>
      <c r="D127" s="13"/>
      <c r="E127" s="70"/>
      <c r="F127" s="70"/>
      <c r="G127" s="13"/>
      <c r="H127" s="24"/>
      <c r="I127" s="34"/>
      <c r="J127" s="35"/>
    </row>
    <row r="128" spans="3:10" ht="15.75" customHeight="1">
      <c r="C128" s="13"/>
      <c r="D128" s="13"/>
      <c r="E128" s="70"/>
      <c r="F128" s="70"/>
      <c r="G128" s="13"/>
      <c r="H128" s="24"/>
      <c r="I128" s="34"/>
      <c r="J128" s="35"/>
    </row>
    <row r="129" spans="1:10" ht="15.75" customHeight="1">
      <c r="A129" s="88" t="s">
        <v>265</v>
      </c>
      <c r="B129" s="19"/>
      <c r="C129" s="137"/>
      <c r="D129" s="78"/>
      <c r="E129" s="109"/>
      <c r="F129" s="110"/>
      <c r="G129" s="13"/>
      <c r="H129" s="24"/>
      <c r="I129" s="34"/>
      <c r="J129" s="35"/>
    </row>
    <row r="130" spans="1:10" ht="15.75" customHeight="1">
      <c r="A130" s="163" t="s">
        <v>894</v>
      </c>
      <c r="B130" s="4"/>
      <c r="C130" s="137"/>
      <c r="D130" s="49">
        <v>1545.24</v>
      </c>
      <c r="E130" s="23"/>
      <c r="F130" s="54"/>
      <c r="G130" s="13"/>
      <c r="H130" s="162" t="s">
        <v>289</v>
      </c>
      <c r="I130" s="34"/>
      <c r="J130" s="35"/>
    </row>
    <row r="131" spans="1:10" ht="15.75" customHeight="1">
      <c r="A131" s="19"/>
      <c r="B131" s="19"/>
      <c r="C131" s="137"/>
      <c r="D131" s="109"/>
      <c r="E131" s="23"/>
      <c r="F131" s="109"/>
      <c r="G131" s="13"/>
      <c r="H131" s="74"/>
      <c r="I131" s="34"/>
      <c r="J131" s="35"/>
    </row>
    <row r="132" spans="1:10" ht="15.75" customHeight="1" thickBot="1">
      <c r="A132" s="27" t="s">
        <v>270</v>
      </c>
      <c r="B132" s="19"/>
      <c r="C132" s="137"/>
      <c r="D132" s="109"/>
      <c r="E132" s="23"/>
      <c r="F132" s="96">
        <f>SUM(D130:D130)</f>
        <v>1545.24</v>
      </c>
      <c r="G132" s="13"/>
      <c r="H132" s="74"/>
      <c r="I132" s="34"/>
      <c r="J132" s="35"/>
    </row>
    <row r="133" spans="3:10" ht="15.75" customHeight="1" thickTop="1">
      <c r="C133" s="13"/>
      <c r="D133" s="70"/>
      <c r="E133" s="23"/>
      <c r="F133" s="30"/>
      <c r="G133" s="13"/>
      <c r="H133" s="13"/>
      <c r="I133" s="34"/>
      <c r="J133" s="35"/>
    </row>
    <row r="134" spans="3:10" ht="15.75" customHeight="1" thickBot="1">
      <c r="C134" s="13"/>
      <c r="D134" s="132">
        <f>+SUM(D130:D133)</f>
        <v>1545.24</v>
      </c>
      <c r="E134" s="23"/>
      <c r="F134" s="132">
        <f>+SUM(F130:F132)</f>
        <v>1545.24</v>
      </c>
      <c r="G134" s="13"/>
      <c r="H134" s="24" t="s">
        <v>895</v>
      </c>
      <c r="I134" s="34"/>
      <c r="J134" s="35"/>
    </row>
    <row r="135" spans="1:10" ht="15.75" thickTop="1">
      <c r="A135" s="82"/>
      <c r="B135" s="82"/>
      <c r="C135" s="82"/>
      <c r="D135" s="49"/>
      <c r="E135" s="49"/>
      <c r="F135" s="65"/>
      <c r="G135" s="131"/>
      <c r="H135" s="85"/>
      <c r="I135" s="34"/>
      <c r="J135" s="35"/>
    </row>
    <row r="136" spans="1:10" ht="15">
      <c r="A136" s="13"/>
      <c r="B136" s="13"/>
      <c r="C136" s="13"/>
      <c r="D136" s="54"/>
      <c r="E136" s="54"/>
      <c r="F136" s="86"/>
      <c r="H136" s="24"/>
      <c r="I136" s="34"/>
      <c r="J136" s="35"/>
    </row>
    <row r="137" spans="1:10" ht="15">
      <c r="A137" s="24" t="s">
        <v>896</v>
      </c>
      <c r="B137" s="13"/>
      <c r="C137" s="13"/>
      <c r="D137" s="54"/>
      <c r="E137" s="54"/>
      <c r="F137" s="86"/>
      <c r="H137" s="24"/>
      <c r="I137" s="34"/>
      <c r="J137" s="35"/>
    </row>
    <row r="138" spans="1:10" ht="15">
      <c r="A138" s="13"/>
      <c r="B138" s="13"/>
      <c r="C138" s="13"/>
      <c r="D138" s="54"/>
      <c r="E138" s="54"/>
      <c r="F138" s="86"/>
      <c r="H138" s="24"/>
      <c r="I138" s="34"/>
      <c r="J138" s="35"/>
    </row>
    <row r="139" spans="1:10" ht="15">
      <c r="A139" s="89" t="s">
        <v>17</v>
      </c>
      <c r="B139" s="13"/>
      <c r="C139" s="13"/>
      <c r="D139" s="54"/>
      <c r="E139" s="54"/>
      <c r="F139" s="86"/>
      <c r="H139" s="24"/>
      <c r="I139" s="34"/>
      <c r="J139" s="35"/>
    </row>
    <row r="140" spans="1:10" ht="15">
      <c r="A140" s="4" t="s">
        <v>187</v>
      </c>
      <c r="B140" s="4"/>
      <c r="C140" s="159" t="s">
        <v>13</v>
      </c>
      <c r="D140" s="50">
        <v>928.68</v>
      </c>
      <c r="E140" s="50"/>
      <c r="F140" s="57">
        <f>D140</f>
        <v>928.68</v>
      </c>
      <c r="H140" s="24"/>
      <c r="I140" s="34"/>
      <c r="J140" s="35"/>
    </row>
    <row r="141" spans="1:10" ht="15" customHeight="1">
      <c r="A141" s="159" t="s">
        <v>540</v>
      </c>
      <c r="B141" s="4"/>
      <c r="C141" s="4"/>
      <c r="D141" s="50">
        <v>2270.7</v>
      </c>
      <c r="E141" s="50"/>
      <c r="F141" s="57"/>
      <c r="G141" s="1"/>
      <c r="H141" s="39"/>
      <c r="I141" s="34"/>
      <c r="J141" s="35"/>
    </row>
    <row r="142" spans="1:10" ht="15" customHeight="1">
      <c r="A142" s="159" t="s">
        <v>541</v>
      </c>
      <c r="B142" s="4"/>
      <c r="C142" s="159"/>
      <c r="D142" s="50">
        <v>58.28</v>
      </c>
      <c r="E142" s="50"/>
      <c r="F142" s="57">
        <f>+SUM(D141:D142)</f>
        <v>2328.98</v>
      </c>
      <c r="G142" s="1"/>
      <c r="H142" s="39" t="s">
        <v>549</v>
      </c>
      <c r="I142" s="34"/>
      <c r="J142" s="35"/>
    </row>
    <row r="143" spans="1:10" ht="15" customHeight="1">
      <c r="A143" s="4" t="s">
        <v>98</v>
      </c>
      <c r="B143" s="4"/>
      <c r="C143" s="4"/>
      <c r="D143" s="50">
        <v>1940.96</v>
      </c>
      <c r="E143" s="50"/>
      <c r="F143" s="57">
        <f>D143</f>
        <v>1940.96</v>
      </c>
      <c r="G143" s="1"/>
      <c r="H143" s="39"/>
      <c r="I143" s="2"/>
      <c r="J143" s="35"/>
    </row>
    <row r="144" spans="1:10" ht="15" customHeight="1">
      <c r="A144" s="159" t="s">
        <v>441</v>
      </c>
      <c r="B144" s="4"/>
      <c r="C144" s="159" t="s">
        <v>13</v>
      </c>
      <c r="D144" s="50">
        <v>205.02</v>
      </c>
      <c r="E144" s="50"/>
      <c r="F144" s="57">
        <f>D144</f>
        <v>205.02</v>
      </c>
      <c r="G144" s="1"/>
      <c r="H144" s="39"/>
      <c r="I144" s="2"/>
      <c r="J144" s="35"/>
    </row>
    <row r="145" spans="1:10" ht="15" customHeight="1">
      <c r="A145" s="4" t="s">
        <v>14</v>
      </c>
      <c r="B145" s="4"/>
      <c r="C145" s="4"/>
      <c r="D145" s="50">
        <v>1528.44</v>
      </c>
      <c r="E145" s="50"/>
      <c r="F145" s="57"/>
      <c r="G145" s="1"/>
      <c r="H145" s="115"/>
      <c r="I145" s="34"/>
      <c r="J145" s="35"/>
    </row>
    <row r="146" spans="1:10" ht="15" customHeight="1">
      <c r="A146" s="4" t="s">
        <v>184</v>
      </c>
      <c r="B146" s="4"/>
      <c r="C146" s="159"/>
      <c r="D146" s="50">
        <v>0</v>
      </c>
      <c r="E146" s="50"/>
      <c r="F146" s="57">
        <f>+SUM(D145:D146)</f>
        <v>1528.44</v>
      </c>
      <c r="G146" s="1"/>
      <c r="H146" s="39" t="s">
        <v>18</v>
      </c>
      <c r="I146" s="34"/>
      <c r="J146" s="35"/>
    </row>
    <row r="147" spans="1:10" ht="15" customHeight="1">
      <c r="A147" s="159" t="s">
        <v>385</v>
      </c>
      <c r="B147" s="4"/>
      <c r="C147" s="4"/>
      <c r="D147" s="50">
        <v>1368.91</v>
      </c>
      <c r="E147" s="50"/>
      <c r="F147" s="57"/>
      <c r="G147" s="1"/>
      <c r="H147" s="14"/>
      <c r="I147" s="34"/>
      <c r="J147" s="35"/>
    </row>
    <row r="148" spans="1:10" ht="15" customHeight="1">
      <c r="A148" s="159" t="s">
        <v>386</v>
      </c>
      <c r="B148" s="4"/>
      <c r="C148" s="159"/>
      <c r="D148" s="50">
        <v>81.93</v>
      </c>
      <c r="E148" s="50"/>
      <c r="F148" s="57">
        <f>+SUM(D147:D148)</f>
        <v>1450.8400000000001</v>
      </c>
      <c r="G148" s="1"/>
      <c r="H148" s="31" t="s">
        <v>453</v>
      </c>
      <c r="I148" s="34"/>
      <c r="J148" s="35"/>
    </row>
    <row r="149" spans="1:10" ht="15" customHeight="1">
      <c r="A149" s="159" t="s">
        <v>626</v>
      </c>
      <c r="B149" s="4"/>
      <c r="C149" s="159" t="s">
        <v>13</v>
      </c>
      <c r="D149" s="50">
        <v>687.9</v>
      </c>
      <c r="E149" s="50"/>
      <c r="F149" s="86">
        <f>D149</f>
        <v>687.9</v>
      </c>
      <c r="G149" s="1"/>
      <c r="H149" s="31"/>
      <c r="I149" s="34"/>
      <c r="J149" s="35"/>
    </row>
    <row r="150" spans="1:10" ht="15" customHeight="1">
      <c r="A150" s="159" t="s">
        <v>203</v>
      </c>
      <c r="B150" s="4"/>
      <c r="C150" s="159" t="s">
        <v>13</v>
      </c>
      <c r="D150" s="49">
        <v>828.36</v>
      </c>
      <c r="E150" s="50"/>
      <c r="F150" s="65">
        <f>D150</f>
        <v>828.36</v>
      </c>
      <c r="G150" s="1"/>
      <c r="H150" s="115"/>
      <c r="I150" s="34"/>
      <c r="J150" s="35"/>
    </row>
    <row r="151" spans="1:8" ht="15">
      <c r="A151" s="4"/>
      <c r="B151" s="4"/>
      <c r="C151" s="4"/>
      <c r="D151" s="50"/>
      <c r="E151" s="50"/>
      <c r="F151" s="57"/>
      <c r="G151" s="1"/>
      <c r="H151" s="31"/>
    </row>
    <row r="152" spans="1:8" ht="15.75" thickBot="1">
      <c r="A152" s="47" t="s">
        <v>31</v>
      </c>
      <c r="B152" s="5"/>
      <c r="C152" s="4"/>
      <c r="D152" s="55">
        <f>SUM(D140:D150)</f>
        <v>9899.18</v>
      </c>
      <c r="E152" s="54"/>
      <c r="F152" s="55">
        <f>SUM(F140:F150)</f>
        <v>9899.18</v>
      </c>
      <c r="G152" s="1"/>
      <c r="H152" s="4"/>
    </row>
    <row r="153" spans="1:8" ht="15" thickTop="1">
      <c r="A153" s="4"/>
      <c r="B153" s="4"/>
      <c r="C153" s="5"/>
      <c r="D153" s="57"/>
      <c r="E153" s="57"/>
      <c r="F153" s="50"/>
      <c r="G153" s="32"/>
      <c r="H153" s="115"/>
    </row>
    <row r="154" spans="1:10" ht="15" customHeight="1">
      <c r="A154" s="47"/>
      <c r="B154" s="5"/>
      <c r="C154" s="4"/>
      <c r="D154" s="54"/>
      <c r="E154" s="54"/>
      <c r="F154" s="54"/>
      <c r="G154" s="1"/>
      <c r="H154" s="4"/>
      <c r="I154" s="34"/>
      <c r="J154" s="35"/>
    </row>
    <row r="155" spans="1:10" ht="15" customHeight="1">
      <c r="A155" s="88" t="s">
        <v>359</v>
      </c>
      <c r="B155" s="19"/>
      <c r="C155" s="13"/>
      <c r="D155" s="109"/>
      <c r="E155" s="13"/>
      <c r="F155" s="110"/>
      <c r="G155" s="13"/>
      <c r="H155" s="24"/>
      <c r="I155" s="34"/>
      <c r="J155" s="35"/>
    </row>
    <row r="156" spans="1:10" ht="15" customHeight="1">
      <c r="A156" s="163" t="s">
        <v>897</v>
      </c>
      <c r="B156" s="4"/>
      <c r="C156" s="4"/>
      <c r="D156" s="49">
        <v>628.86</v>
      </c>
      <c r="E156" s="13"/>
      <c r="F156" s="110"/>
      <c r="G156" s="13"/>
      <c r="H156" s="162" t="s">
        <v>67</v>
      </c>
      <c r="I156" s="34"/>
      <c r="J156" s="35"/>
    </row>
    <row r="157" spans="1:10" ht="15" customHeight="1">
      <c r="A157" s="19"/>
      <c r="B157" s="19"/>
      <c r="C157" s="13"/>
      <c r="D157" s="109"/>
      <c r="E157" s="13"/>
      <c r="F157" s="110"/>
      <c r="G157" s="13"/>
      <c r="H157" s="24"/>
      <c r="I157" s="34"/>
      <c r="J157" s="35"/>
    </row>
    <row r="158" spans="1:10" ht="15" customHeight="1" thickBot="1">
      <c r="A158" s="27" t="s">
        <v>373</v>
      </c>
      <c r="B158" s="19"/>
      <c r="C158" s="13"/>
      <c r="D158" s="109"/>
      <c r="E158" s="13"/>
      <c r="F158" s="96">
        <f>SUM(D156:D156)</f>
        <v>628.86</v>
      </c>
      <c r="G158" s="13"/>
      <c r="H158" s="24"/>
      <c r="I158" s="34"/>
      <c r="J158" s="35"/>
    </row>
    <row r="159" spans="1:10" ht="15" customHeight="1" thickTop="1">
      <c r="A159" s="27"/>
      <c r="B159" s="19"/>
      <c r="C159" s="13"/>
      <c r="D159" s="109"/>
      <c r="E159" s="13"/>
      <c r="G159" s="13"/>
      <c r="H159" s="24"/>
      <c r="I159" s="34"/>
      <c r="J159" s="35"/>
    </row>
    <row r="160" spans="1:10" ht="15" customHeight="1">
      <c r="A160" s="88" t="s">
        <v>898</v>
      </c>
      <c r="B160" s="19"/>
      <c r="C160" s="13"/>
      <c r="D160" s="109"/>
      <c r="E160" s="13"/>
      <c r="F160" s="110"/>
      <c r="G160" s="13"/>
      <c r="H160" s="24"/>
      <c r="I160" s="34"/>
      <c r="J160" s="35"/>
    </row>
    <row r="161" spans="1:10" ht="15" customHeight="1">
      <c r="A161" s="163" t="s">
        <v>899</v>
      </c>
      <c r="B161" s="4"/>
      <c r="C161" s="159"/>
      <c r="D161" s="49">
        <v>1638.38</v>
      </c>
      <c r="E161" s="13"/>
      <c r="F161" s="110"/>
      <c r="G161" s="13"/>
      <c r="H161" s="162" t="s">
        <v>900</v>
      </c>
      <c r="I161" s="34"/>
      <c r="J161" s="35"/>
    </row>
    <row r="162" spans="1:10" ht="15" customHeight="1">
      <c r="A162" s="19"/>
      <c r="B162" s="19"/>
      <c r="C162" s="13"/>
      <c r="D162" s="109"/>
      <c r="E162" s="13"/>
      <c r="F162" s="110"/>
      <c r="G162" s="13"/>
      <c r="H162" s="24"/>
      <c r="I162" s="34"/>
      <c r="J162" s="35"/>
    </row>
    <row r="163" spans="1:10" ht="15" customHeight="1" thickBot="1">
      <c r="A163" s="27" t="s">
        <v>901</v>
      </c>
      <c r="B163" s="19"/>
      <c r="C163" s="13"/>
      <c r="D163" s="109"/>
      <c r="E163" s="13"/>
      <c r="F163" s="96">
        <f>SUM(D161:D161)</f>
        <v>1638.38</v>
      </c>
      <c r="G163" s="13"/>
      <c r="H163" s="24"/>
      <c r="I163" s="34"/>
      <c r="J163" s="35"/>
    </row>
    <row r="164" spans="1:10" ht="15" customHeight="1" thickTop="1">
      <c r="A164" s="27"/>
      <c r="B164" s="19"/>
      <c r="C164" s="13"/>
      <c r="D164" s="109"/>
      <c r="E164" s="13"/>
      <c r="G164" s="13"/>
      <c r="H164" s="24"/>
      <c r="I164" s="34"/>
      <c r="J164" s="35"/>
    </row>
    <row r="165" spans="1:10" ht="15" customHeight="1">
      <c r="A165" s="88" t="s">
        <v>179</v>
      </c>
      <c r="B165" s="19"/>
      <c r="C165" s="13"/>
      <c r="D165" s="109"/>
      <c r="E165" s="13"/>
      <c r="F165" s="110"/>
      <c r="G165" s="13"/>
      <c r="H165" s="24"/>
      <c r="I165" s="34"/>
      <c r="J165" s="35"/>
    </row>
    <row r="166" spans="1:10" ht="15" customHeight="1">
      <c r="A166" s="163" t="s">
        <v>902</v>
      </c>
      <c r="B166" s="4"/>
      <c r="C166" s="4"/>
      <c r="D166" s="54">
        <v>914.02</v>
      </c>
      <c r="E166" s="13"/>
      <c r="F166" s="110"/>
      <c r="G166" s="13"/>
      <c r="H166" s="162" t="s">
        <v>57</v>
      </c>
      <c r="I166" s="34"/>
      <c r="J166" s="35"/>
    </row>
    <row r="167" spans="1:10" ht="15" customHeight="1">
      <c r="A167" s="163" t="s">
        <v>903</v>
      </c>
      <c r="B167" s="4"/>
      <c r="C167" s="4"/>
      <c r="D167" s="54">
        <v>908.23</v>
      </c>
      <c r="E167" s="13"/>
      <c r="F167" s="110"/>
      <c r="G167" s="13"/>
      <c r="H167" s="162" t="s">
        <v>57</v>
      </c>
      <c r="I167" s="34"/>
      <c r="J167" s="35"/>
    </row>
    <row r="168" spans="1:10" ht="15" customHeight="1">
      <c r="A168" s="163" t="s">
        <v>958</v>
      </c>
      <c r="B168" s="4"/>
      <c r="C168" s="159" t="s">
        <v>13</v>
      </c>
      <c r="D168" s="54">
        <v>915.95</v>
      </c>
      <c r="E168" s="13"/>
      <c r="F168" s="110"/>
      <c r="G168" s="13"/>
      <c r="H168" s="162" t="s">
        <v>57</v>
      </c>
      <c r="I168" s="34"/>
      <c r="J168" s="35"/>
    </row>
    <row r="169" spans="1:10" ht="15" customHeight="1">
      <c r="A169" s="163" t="s">
        <v>959</v>
      </c>
      <c r="B169" s="4"/>
      <c r="C169" s="159" t="s">
        <v>13</v>
      </c>
      <c r="D169" s="54">
        <v>922.29</v>
      </c>
      <c r="E169" s="13"/>
      <c r="F169" s="110"/>
      <c r="G169" s="13"/>
      <c r="H169" s="162" t="s">
        <v>57</v>
      </c>
      <c r="I169" s="34"/>
      <c r="J169" s="35"/>
    </row>
    <row r="170" spans="1:10" ht="15" customHeight="1">
      <c r="A170" s="19"/>
      <c r="B170" s="19"/>
      <c r="C170" s="13"/>
      <c r="D170" s="109"/>
      <c r="E170" s="13"/>
      <c r="F170" s="110"/>
      <c r="G170" s="13"/>
      <c r="H170" s="24"/>
      <c r="I170" s="34"/>
      <c r="J170" s="35"/>
    </row>
    <row r="171" spans="1:10" ht="15" customHeight="1" thickBot="1">
      <c r="A171" s="27" t="s">
        <v>180</v>
      </c>
      <c r="B171" s="19"/>
      <c r="C171" s="13"/>
      <c r="D171" s="109"/>
      <c r="E171" s="13"/>
      <c r="F171" s="96">
        <f>SUM(D166:D169)</f>
        <v>3660.49</v>
      </c>
      <c r="G171" s="13"/>
      <c r="H171" s="24"/>
      <c r="I171" s="34"/>
      <c r="J171" s="35"/>
    </row>
    <row r="172" spans="1:10" ht="15" customHeight="1" thickTop="1">
      <c r="A172" s="27"/>
      <c r="B172" s="19"/>
      <c r="C172" s="13"/>
      <c r="D172" s="109"/>
      <c r="E172" s="13"/>
      <c r="G172" s="13"/>
      <c r="H172" s="24"/>
      <c r="I172" s="34"/>
      <c r="J172" s="35"/>
    </row>
    <row r="173" spans="1:10" ht="15" customHeight="1">
      <c r="A173" s="88" t="s">
        <v>106</v>
      </c>
      <c r="B173" s="19"/>
      <c r="C173" s="13"/>
      <c r="D173" s="109"/>
      <c r="E173" s="13"/>
      <c r="F173" s="110"/>
      <c r="G173" s="13"/>
      <c r="H173" s="24"/>
      <c r="I173" s="34"/>
      <c r="J173" s="35"/>
    </row>
    <row r="174" spans="1:10" ht="15" customHeight="1">
      <c r="A174" s="163" t="s">
        <v>904</v>
      </c>
      <c r="B174" s="4"/>
      <c r="C174" s="159"/>
      <c r="D174" s="49">
        <v>16908</v>
      </c>
      <c r="E174" s="13"/>
      <c r="F174" s="110"/>
      <c r="G174" s="13"/>
      <c r="H174" s="162" t="s">
        <v>448</v>
      </c>
      <c r="I174" s="34"/>
      <c r="J174" s="35"/>
    </row>
    <row r="175" spans="1:10" ht="15" customHeight="1">
      <c r="A175" s="19"/>
      <c r="B175" s="19"/>
      <c r="C175" s="13"/>
      <c r="D175" s="109"/>
      <c r="E175" s="13"/>
      <c r="F175" s="110"/>
      <c r="G175" s="13"/>
      <c r="H175" s="24"/>
      <c r="I175" s="34"/>
      <c r="J175" s="35"/>
    </row>
    <row r="176" spans="1:10" ht="15" customHeight="1" thickBot="1">
      <c r="A176" s="27" t="s">
        <v>107</v>
      </c>
      <c r="B176" s="19"/>
      <c r="C176" s="13"/>
      <c r="D176" s="109"/>
      <c r="E176" s="13"/>
      <c r="F176" s="96">
        <f>SUM(D174:D174)</f>
        <v>16908</v>
      </c>
      <c r="G176" s="13"/>
      <c r="H176" s="24"/>
      <c r="I176" s="34"/>
      <c r="J176" s="35"/>
    </row>
    <row r="177" spans="1:10" ht="15" customHeight="1" thickTop="1">
      <c r="A177" s="27"/>
      <c r="B177" s="19"/>
      <c r="C177" s="13"/>
      <c r="D177" s="109"/>
      <c r="E177" s="13"/>
      <c r="G177" s="13"/>
      <c r="H177" s="24"/>
      <c r="I177" s="34"/>
      <c r="J177" s="35"/>
    </row>
    <row r="178" spans="1:10" ht="15" customHeight="1">
      <c r="A178" s="88" t="s">
        <v>62</v>
      </c>
      <c r="B178" s="19"/>
      <c r="C178" s="13"/>
      <c r="D178" s="109"/>
      <c r="E178" s="13"/>
      <c r="F178" s="110"/>
      <c r="G178" s="13"/>
      <c r="H178" s="24"/>
      <c r="I178" s="34"/>
      <c r="J178" s="35"/>
    </row>
    <row r="179" spans="1:10" ht="15" customHeight="1">
      <c r="A179" s="163" t="s">
        <v>905</v>
      </c>
      <c r="B179" s="4"/>
      <c r="C179" s="4"/>
      <c r="D179" s="54">
        <v>39</v>
      </c>
      <c r="E179" s="13"/>
      <c r="F179" s="110"/>
      <c r="G179" s="13"/>
      <c r="H179" s="162" t="s">
        <v>160</v>
      </c>
      <c r="I179" s="34"/>
      <c r="J179" s="35"/>
    </row>
    <row r="180" spans="1:10" ht="15" customHeight="1">
      <c r="A180" s="163" t="s">
        <v>906</v>
      </c>
      <c r="B180" s="4"/>
      <c r="C180" s="4"/>
      <c r="D180" s="49">
        <v>39</v>
      </c>
      <c r="E180" s="13"/>
      <c r="F180" s="110"/>
      <c r="G180" s="13"/>
      <c r="H180" s="162" t="s">
        <v>160</v>
      </c>
      <c r="I180" s="34"/>
      <c r="J180" s="35"/>
    </row>
    <row r="181" spans="1:10" ht="15" customHeight="1">
      <c r="A181" s="19"/>
      <c r="B181" s="19"/>
      <c r="C181" s="13"/>
      <c r="D181" s="109"/>
      <c r="E181" s="13"/>
      <c r="F181" s="110"/>
      <c r="G181" s="13"/>
      <c r="H181" s="24"/>
      <c r="I181" s="34"/>
      <c r="J181" s="35"/>
    </row>
    <row r="182" spans="1:10" ht="15" customHeight="1" thickBot="1">
      <c r="A182" s="27" t="s">
        <v>361</v>
      </c>
      <c r="B182" s="19"/>
      <c r="C182" s="13"/>
      <c r="D182" s="109"/>
      <c r="E182" s="13"/>
      <c r="F182" s="96">
        <f>SUM(D179:D180)</f>
        <v>78</v>
      </c>
      <c r="G182" s="13"/>
      <c r="H182" s="24"/>
      <c r="I182" s="34"/>
      <c r="J182" s="35"/>
    </row>
    <row r="183" spans="1:10" ht="15" customHeight="1" thickTop="1">
      <c r="A183" s="27"/>
      <c r="B183" s="19"/>
      <c r="C183" s="13"/>
      <c r="D183" s="109"/>
      <c r="E183" s="13"/>
      <c r="G183" s="13"/>
      <c r="H183" s="24"/>
      <c r="I183" s="34"/>
      <c r="J183" s="35"/>
    </row>
    <row r="184" spans="1:10" ht="15" customHeight="1">
      <c r="A184" s="88" t="s">
        <v>907</v>
      </c>
      <c r="B184" s="19"/>
      <c r="C184" s="13"/>
      <c r="D184" s="109"/>
      <c r="E184" s="13"/>
      <c r="F184" s="110"/>
      <c r="G184" s="13"/>
      <c r="H184" s="24"/>
      <c r="I184" s="34"/>
      <c r="J184" s="35"/>
    </row>
    <row r="185" spans="1:10" ht="15" customHeight="1">
      <c r="A185" s="163" t="s">
        <v>909</v>
      </c>
      <c r="B185" s="4"/>
      <c r="C185" s="4"/>
      <c r="D185" s="54">
        <v>936.32</v>
      </c>
      <c r="E185" s="13"/>
      <c r="F185" s="110"/>
      <c r="G185" s="13"/>
      <c r="H185" s="162" t="s">
        <v>73</v>
      </c>
      <c r="I185" s="34"/>
      <c r="J185" s="35"/>
    </row>
    <row r="186" spans="1:10" ht="15" customHeight="1">
      <c r="A186" s="163" t="s">
        <v>908</v>
      </c>
      <c r="B186" s="4"/>
      <c r="C186" s="4"/>
      <c r="D186" s="49">
        <v>308.11</v>
      </c>
      <c r="E186" s="13"/>
      <c r="F186" s="110"/>
      <c r="G186" s="13"/>
      <c r="H186" s="162" t="s">
        <v>73</v>
      </c>
      <c r="I186" s="34"/>
      <c r="J186" s="35"/>
    </row>
    <row r="187" spans="1:10" ht="15" customHeight="1">
      <c r="A187" s="19"/>
      <c r="B187" s="19"/>
      <c r="C187" s="13"/>
      <c r="D187" s="109"/>
      <c r="E187" s="13"/>
      <c r="F187" s="110"/>
      <c r="G187" s="13"/>
      <c r="H187" s="24"/>
      <c r="I187" s="34"/>
      <c r="J187" s="35"/>
    </row>
    <row r="188" spans="1:10" ht="15" customHeight="1" thickBot="1">
      <c r="A188" s="27" t="s">
        <v>910</v>
      </c>
      <c r="B188" s="19"/>
      <c r="C188" s="13"/>
      <c r="D188" s="109"/>
      <c r="E188" s="13"/>
      <c r="F188" s="96">
        <f>SUM(D185:D186)</f>
        <v>1244.43</v>
      </c>
      <c r="G188" s="13"/>
      <c r="H188" s="24"/>
      <c r="I188" s="34"/>
      <c r="J188" s="35"/>
    </row>
    <row r="189" spans="1:10" ht="15" customHeight="1" thickTop="1">
      <c r="A189" s="27"/>
      <c r="B189" s="19"/>
      <c r="C189" s="13"/>
      <c r="D189" s="109"/>
      <c r="E189" s="13"/>
      <c r="G189" s="13"/>
      <c r="H189" s="24"/>
      <c r="I189" s="34"/>
      <c r="J189" s="35"/>
    </row>
    <row r="190" spans="1:10" ht="15" customHeight="1">
      <c r="A190" s="88" t="s">
        <v>911</v>
      </c>
      <c r="B190" s="19"/>
      <c r="C190" s="13"/>
      <c r="D190" s="109"/>
      <c r="E190" s="13"/>
      <c r="F190" s="110"/>
      <c r="G190" s="13"/>
      <c r="H190" s="24"/>
      <c r="I190" s="34"/>
      <c r="J190" s="35"/>
    </row>
    <row r="191" spans="1:10" ht="15" customHeight="1">
      <c r="A191" s="163" t="s">
        <v>912</v>
      </c>
      <c r="B191" s="4"/>
      <c r="C191" s="159"/>
      <c r="D191" s="49">
        <v>432</v>
      </c>
      <c r="E191" s="13"/>
      <c r="F191" s="110"/>
      <c r="G191" s="13"/>
      <c r="H191" s="162" t="s">
        <v>358</v>
      </c>
      <c r="I191" s="34"/>
      <c r="J191" s="35"/>
    </row>
    <row r="192" spans="1:10" ht="15" customHeight="1">
      <c r="A192" s="19"/>
      <c r="B192" s="19"/>
      <c r="C192" s="13"/>
      <c r="D192" s="109"/>
      <c r="E192" s="13"/>
      <c r="F192" s="110"/>
      <c r="G192" s="13"/>
      <c r="H192" s="24"/>
      <c r="I192" s="34"/>
      <c r="J192" s="35"/>
    </row>
    <row r="193" spans="1:10" ht="15" customHeight="1" thickBot="1">
      <c r="A193" s="27" t="s">
        <v>913</v>
      </c>
      <c r="B193" s="19"/>
      <c r="C193" s="13"/>
      <c r="D193" s="109"/>
      <c r="E193" s="13"/>
      <c r="F193" s="96">
        <f>SUM(D191:D191)</f>
        <v>432</v>
      </c>
      <c r="G193" s="13"/>
      <c r="H193" s="24"/>
      <c r="I193" s="34"/>
      <c r="J193" s="35"/>
    </row>
    <row r="194" spans="1:10" ht="15" customHeight="1" thickTop="1">
      <c r="A194" s="27"/>
      <c r="B194" s="19"/>
      <c r="C194" s="13"/>
      <c r="D194" s="109"/>
      <c r="E194" s="13"/>
      <c r="G194" s="13"/>
      <c r="H194" s="24"/>
      <c r="I194" s="34"/>
      <c r="J194" s="35"/>
    </row>
    <row r="195" spans="1:10" ht="15" customHeight="1">
      <c r="A195" s="88" t="s">
        <v>339</v>
      </c>
      <c r="B195" s="19"/>
      <c r="C195" s="13"/>
      <c r="D195" s="109"/>
      <c r="E195" s="13"/>
      <c r="F195" s="110"/>
      <c r="G195" s="13"/>
      <c r="H195" s="24"/>
      <c r="I195" s="34"/>
      <c r="J195" s="35"/>
    </row>
    <row r="196" spans="1:10" ht="15" customHeight="1">
      <c r="A196" s="163" t="s">
        <v>914</v>
      </c>
      <c r="B196" s="4"/>
      <c r="C196" s="159"/>
      <c r="D196" s="49">
        <v>1135.2</v>
      </c>
      <c r="E196" s="13"/>
      <c r="F196" s="110"/>
      <c r="G196" s="13"/>
      <c r="H196" s="162" t="s">
        <v>340</v>
      </c>
      <c r="I196" s="34"/>
      <c r="J196" s="35"/>
    </row>
    <row r="197" spans="1:10" ht="15" customHeight="1">
      <c r="A197" s="19"/>
      <c r="B197" s="19"/>
      <c r="C197" s="13"/>
      <c r="D197" s="109"/>
      <c r="E197" s="13"/>
      <c r="F197" s="110"/>
      <c r="G197" s="13"/>
      <c r="H197" s="24"/>
      <c r="I197" s="34"/>
      <c r="J197" s="35"/>
    </row>
    <row r="198" spans="1:10" ht="15" customHeight="1" thickBot="1">
      <c r="A198" s="27" t="s">
        <v>456</v>
      </c>
      <c r="B198" s="19"/>
      <c r="C198" s="13"/>
      <c r="D198" s="109"/>
      <c r="E198" s="13"/>
      <c r="F198" s="96">
        <f>SUM(D196:D196)</f>
        <v>1135.2</v>
      </c>
      <c r="G198" s="13"/>
      <c r="H198" s="24"/>
      <c r="I198" s="34"/>
      <c r="J198" s="35"/>
    </row>
    <row r="199" spans="1:10" ht="15" customHeight="1" thickTop="1">
      <c r="A199" s="27"/>
      <c r="B199" s="19"/>
      <c r="C199" s="13"/>
      <c r="D199" s="109"/>
      <c r="E199" s="13"/>
      <c r="G199" s="13"/>
      <c r="H199" s="24"/>
      <c r="I199" s="34"/>
      <c r="J199" s="35"/>
    </row>
    <row r="200" spans="1:10" ht="15" customHeight="1">
      <c r="A200" s="88" t="s">
        <v>212</v>
      </c>
      <c r="B200" s="19"/>
      <c r="C200" s="13"/>
      <c r="D200" s="109"/>
      <c r="E200" s="13"/>
      <c r="F200" s="110"/>
      <c r="G200" s="13"/>
      <c r="H200" s="24"/>
      <c r="I200" s="34"/>
      <c r="J200" s="35"/>
    </row>
    <row r="201" spans="1:10" ht="15" customHeight="1">
      <c r="A201" s="163" t="s">
        <v>450</v>
      </c>
      <c r="B201" s="4"/>
      <c r="C201" s="4"/>
      <c r="D201" s="49">
        <v>500</v>
      </c>
      <c r="E201" s="13"/>
      <c r="F201" s="110"/>
      <c r="G201" s="13"/>
      <c r="H201" s="162" t="s">
        <v>272</v>
      </c>
      <c r="I201" s="34"/>
      <c r="J201" s="35"/>
    </row>
    <row r="202" spans="1:10" ht="15" customHeight="1">
      <c r="A202" s="19"/>
      <c r="B202" s="19"/>
      <c r="C202" s="13"/>
      <c r="D202" s="109"/>
      <c r="E202" s="13"/>
      <c r="F202" s="110"/>
      <c r="G202" s="13"/>
      <c r="H202" s="24"/>
      <c r="I202" s="34"/>
      <c r="J202" s="35"/>
    </row>
    <row r="203" spans="1:10" ht="15" customHeight="1" thickBot="1">
      <c r="A203" s="27" t="s">
        <v>213</v>
      </c>
      <c r="B203" s="19"/>
      <c r="C203" s="13"/>
      <c r="D203" s="109"/>
      <c r="E203" s="13"/>
      <c r="F203" s="96">
        <f>SUM(D201:D201)</f>
        <v>500</v>
      </c>
      <c r="G203" s="13"/>
      <c r="H203" s="24"/>
      <c r="I203" s="34"/>
      <c r="J203" s="35"/>
    </row>
    <row r="204" spans="1:10" ht="15" customHeight="1" thickTop="1">
      <c r="A204" s="27"/>
      <c r="B204" s="19"/>
      <c r="C204" s="13"/>
      <c r="D204" s="109"/>
      <c r="E204" s="13"/>
      <c r="G204" s="13"/>
      <c r="H204" s="24"/>
      <c r="I204" s="34"/>
      <c r="J204" s="35"/>
    </row>
    <row r="205" spans="1:10" ht="15" customHeight="1">
      <c r="A205" s="88" t="s">
        <v>915</v>
      </c>
      <c r="B205" s="19"/>
      <c r="C205" s="13"/>
      <c r="D205" s="109"/>
      <c r="E205" s="13"/>
      <c r="F205" s="110"/>
      <c r="G205" s="13"/>
      <c r="H205" s="24"/>
      <c r="I205" s="34"/>
      <c r="J205" s="35"/>
    </row>
    <row r="206" spans="1:10" ht="15" customHeight="1">
      <c r="A206" s="163" t="s">
        <v>916</v>
      </c>
      <c r="B206" s="4"/>
      <c r="C206" s="4"/>
      <c r="D206" s="49">
        <v>242.56</v>
      </c>
      <c r="E206" s="13"/>
      <c r="F206" s="110"/>
      <c r="G206" s="13"/>
      <c r="H206" s="162" t="s">
        <v>917</v>
      </c>
      <c r="I206" s="34"/>
      <c r="J206" s="35"/>
    </row>
    <row r="207" spans="1:10" ht="15" customHeight="1">
      <c r="A207" s="19"/>
      <c r="B207" s="19"/>
      <c r="C207" s="13"/>
      <c r="D207" s="109"/>
      <c r="E207" s="13"/>
      <c r="F207" s="110"/>
      <c r="G207" s="13"/>
      <c r="H207" s="24"/>
      <c r="I207" s="34"/>
      <c r="J207" s="35"/>
    </row>
    <row r="208" spans="1:10" ht="15" customHeight="1" thickBot="1">
      <c r="A208" s="27" t="s">
        <v>918</v>
      </c>
      <c r="B208" s="19"/>
      <c r="C208" s="13"/>
      <c r="D208" s="109"/>
      <c r="E208" s="13"/>
      <c r="F208" s="96">
        <f>SUM(D206:D206)</f>
        <v>242.56</v>
      </c>
      <c r="G208" s="13"/>
      <c r="H208" s="24"/>
      <c r="I208" s="34"/>
      <c r="J208" s="35"/>
    </row>
    <row r="209" spans="1:10" ht="15" customHeight="1" thickTop="1">
      <c r="A209" s="27"/>
      <c r="B209" s="19"/>
      <c r="C209" s="13"/>
      <c r="D209" s="109"/>
      <c r="E209" s="13"/>
      <c r="G209" s="13"/>
      <c r="H209" s="24"/>
      <c r="I209" s="34"/>
      <c r="J209" s="35"/>
    </row>
    <row r="210" spans="1:10" ht="15" customHeight="1">
      <c r="A210" s="88" t="s">
        <v>204</v>
      </c>
      <c r="B210" s="19"/>
      <c r="C210" s="13"/>
      <c r="D210" s="109"/>
      <c r="E210" s="13"/>
      <c r="F210" s="110"/>
      <c r="G210" s="13"/>
      <c r="H210" s="24"/>
      <c r="I210" s="34"/>
      <c r="J210" s="35"/>
    </row>
    <row r="211" spans="1:10" ht="15" customHeight="1">
      <c r="A211" s="163" t="s">
        <v>919</v>
      </c>
      <c r="B211" s="4"/>
      <c r="C211" s="4"/>
      <c r="D211" s="49">
        <v>603.75</v>
      </c>
      <c r="E211" s="13"/>
      <c r="F211" s="110"/>
      <c r="G211" s="13"/>
      <c r="H211" s="162" t="s">
        <v>451</v>
      </c>
      <c r="I211" s="34"/>
      <c r="J211" s="35"/>
    </row>
    <row r="212" spans="1:10" ht="15" customHeight="1">
      <c r="A212" s="19"/>
      <c r="B212" s="19"/>
      <c r="C212" s="13"/>
      <c r="D212" s="109"/>
      <c r="E212" s="13"/>
      <c r="F212" s="110"/>
      <c r="G212" s="13"/>
      <c r="H212" s="24"/>
      <c r="I212" s="34"/>
      <c r="J212" s="35"/>
    </row>
    <row r="213" spans="1:10" ht="15" customHeight="1" thickBot="1">
      <c r="A213" s="27" t="s">
        <v>205</v>
      </c>
      <c r="B213" s="19"/>
      <c r="C213" s="13"/>
      <c r="D213" s="109"/>
      <c r="E213" s="13"/>
      <c r="F213" s="96">
        <f>SUM(D211:D211)</f>
        <v>603.75</v>
      </c>
      <c r="G213" s="13"/>
      <c r="H213" s="24"/>
      <c r="I213" s="34"/>
      <c r="J213" s="35"/>
    </row>
    <row r="214" spans="1:10" ht="15" customHeight="1" thickTop="1">
      <c r="A214" s="27"/>
      <c r="B214" s="19"/>
      <c r="C214" s="13"/>
      <c r="D214" s="109"/>
      <c r="E214" s="13"/>
      <c r="G214" s="13"/>
      <c r="H214" s="24"/>
      <c r="I214" s="34"/>
      <c r="J214" s="35"/>
    </row>
    <row r="215" spans="1:10" ht="15" customHeight="1">
      <c r="A215" s="88" t="s">
        <v>181</v>
      </c>
      <c r="B215" s="19"/>
      <c r="C215" s="13"/>
      <c r="D215" s="109"/>
      <c r="E215" s="13"/>
      <c r="F215" s="110"/>
      <c r="G215" s="13"/>
      <c r="H215" s="24"/>
      <c r="I215" s="34"/>
      <c r="J215" s="35"/>
    </row>
    <row r="216" spans="1:10" ht="15" customHeight="1">
      <c r="A216" s="163" t="s">
        <v>920</v>
      </c>
      <c r="B216" s="4"/>
      <c r="C216" s="4"/>
      <c r="D216" s="54">
        <v>334.76</v>
      </c>
      <c r="E216" s="13"/>
      <c r="F216" s="110"/>
      <c r="G216" s="13"/>
      <c r="H216" s="162" t="s">
        <v>366</v>
      </c>
      <c r="I216" s="34"/>
      <c r="J216" s="35"/>
    </row>
    <row r="217" spans="1:10" ht="15" customHeight="1">
      <c r="A217" s="163" t="s">
        <v>921</v>
      </c>
      <c r="B217" s="4"/>
      <c r="C217" s="4"/>
      <c r="D217" s="49">
        <v>189.49</v>
      </c>
      <c r="E217" s="13"/>
      <c r="F217" s="110"/>
      <c r="G217" s="13"/>
      <c r="H217" s="162" t="s">
        <v>367</v>
      </c>
      <c r="I217" s="34"/>
      <c r="J217" s="35"/>
    </row>
    <row r="218" spans="1:10" ht="15" customHeight="1">
      <c r="A218" s="19"/>
      <c r="B218" s="19"/>
      <c r="C218" s="13"/>
      <c r="D218" s="109"/>
      <c r="E218" s="13"/>
      <c r="F218" s="110"/>
      <c r="G218" s="13"/>
      <c r="H218" s="24"/>
      <c r="I218" s="34"/>
      <c r="J218" s="35"/>
    </row>
    <row r="219" spans="1:10" ht="15.75" thickBot="1">
      <c r="A219" s="27" t="s">
        <v>174</v>
      </c>
      <c r="B219" s="19"/>
      <c r="C219" s="13"/>
      <c r="D219" s="109"/>
      <c r="E219" s="13"/>
      <c r="F219" s="96">
        <f>SUM(D216:D217)</f>
        <v>524.25</v>
      </c>
      <c r="G219" s="13"/>
      <c r="H219" s="24"/>
      <c r="I219" s="34"/>
      <c r="J219" s="35"/>
    </row>
    <row r="220" spans="1:10" ht="15.75" thickTop="1">
      <c r="A220" s="27"/>
      <c r="B220" s="19"/>
      <c r="C220" s="13"/>
      <c r="D220" s="109"/>
      <c r="E220" s="13"/>
      <c r="G220" s="13"/>
      <c r="H220" s="24"/>
      <c r="I220" s="34"/>
      <c r="J220" s="35"/>
    </row>
    <row r="221" spans="1:10" ht="15" customHeight="1">
      <c r="A221" s="48" t="s">
        <v>140</v>
      </c>
      <c r="B221" s="4"/>
      <c r="C221" s="4"/>
      <c r="D221" s="51"/>
      <c r="E221" s="51"/>
      <c r="F221" s="1"/>
      <c r="G221" s="1"/>
      <c r="H221" s="4"/>
      <c r="I221" s="38"/>
      <c r="J221" s="37"/>
    </row>
    <row r="222" spans="1:10" ht="15" customHeight="1">
      <c r="A222" s="159" t="s">
        <v>922</v>
      </c>
      <c r="B222" s="4"/>
      <c r="C222" s="4"/>
      <c r="D222" s="54">
        <v>5.9</v>
      </c>
      <c r="E222" s="50"/>
      <c r="F222" s="57"/>
      <c r="G222" s="1"/>
      <c r="H222" s="159" t="s">
        <v>1</v>
      </c>
      <c r="I222" s="38"/>
      <c r="J222" s="37"/>
    </row>
    <row r="223" spans="1:10" ht="15" customHeight="1">
      <c r="A223" s="159" t="s">
        <v>923</v>
      </c>
      <c r="B223" s="4"/>
      <c r="C223" s="4"/>
      <c r="D223" s="54">
        <v>11.8</v>
      </c>
      <c r="E223" s="50"/>
      <c r="F223" s="57"/>
      <c r="G223" s="1"/>
      <c r="H223" s="159" t="s">
        <v>1</v>
      </c>
      <c r="I223" s="38"/>
      <c r="J223" s="37"/>
    </row>
    <row r="224" spans="1:10" ht="15" customHeight="1">
      <c r="A224" s="159" t="s">
        <v>924</v>
      </c>
      <c r="B224" s="4"/>
      <c r="C224" s="4"/>
      <c r="D224" s="49">
        <v>10.87</v>
      </c>
      <c r="E224" s="50"/>
      <c r="F224" s="57"/>
      <c r="G224" s="1"/>
      <c r="H224" s="159" t="s">
        <v>78</v>
      </c>
      <c r="I224" s="38"/>
      <c r="J224" s="37"/>
    </row>
    <row r="225" spans="1:10" ht="15" customHeight="1">
      <c r="A225" s="4"/>
      <c r="B225" s="4"/>
      <c r="C225" s="4"/>
      <c r="D225" s="50"/>
      <c r="E225" s="50"/>
      <c r="F225" s="57"/>
      <c r="G225" s="1"/>
      <c r="H225" s="4"/>
      <c r="I225" s="38"/>
      <c r="J225" s="37"/>
    </row>
    <row r="226" spans="1:10" ht="15" customHeight="1" thickBot="1">
      <c r="A226" s="47" t="s">
        <v>143</v>
      </c>
      <c r="B226" s="4"/>
      <c r="C226" s="4"/>
      <c r="D226" s="50"/>
      <c r="E226" s="50"/>
      <c r="F226" s="68">
        <f>SUM(D222:D224)</f>
        <v>28.57</v>
      </c>
      <c r="G226" s="1"/>
      <c r="H226" s="4"/>
      <c r="I226" s="38"/>
      <c r="J226" s="37"/>
    </row>
    <row r="227" spans="1:10" ht="15" customHeight="1" thickTop="1">
      <c r="A227" s="47"/>
      <c r="B227" s="4"/>
      <c r="C227" s="4"/>
      <c r="D227" s="50"/>
      <c r="E227" s="50"/>
      <c r="F227" s="86"/>
      <c r="G227" s="1"/>
      <c r="H227" s="4"/>
      <c r="I227" s="38"/>
      <c r="J227" s="37"/>
    </row>
    <row r="228" spans="1:10" ht="15" customHeight="1">
      <c r="A228" s="48" t="s">
        <v>960</v>
      </c>
      <c r="B228" s="4"/>
      <c r="C228" s="4"/>
      <c r="D228" s="51"/>
      <c r="E228" s="51"/>
      <c r="F228" s="1"/>
      <c r="G228" s="1"/>
      <c r="H228" s="4"/>
      <c r="I228" s="38"/>
      <c r="J228" s="37"/>
    </row>
    <row r="229" spans="1:10" ht="15" customHeight="1">
      <c r="A229" s="159" t="s">
        <v>961</v>
      </c>
      <c r="B229" s="4"/>
      <c r="C229" s="159" t="s">
        <v>13</v>
      </c>
      <c r="D229" s="49">
        <v>272</v>
      </c>
      <c r="E229" s="50"/>
      <c r="F229" s="57"/>
      <c r="G229" s="1"/>
      <c r="H229" s="159" t="s">
        <v>962</v>
      </c>
      <c r="I229" s="38"/>
      <c r="J229" s="37"/>
    </row>
    <row r="230" spans="1:10" ht="15" customHeight="1">
      <c r="A230" s="4"/>
      <c r="B230" s="4"/>
      <c r="C230" s="4"/>
      <c r="D230" s="50"/>
      <c r="E230" s="50"/>
      <c r="F230" s="57"/>
      <c r="G230" s="1"/>
      <c r="H230" s="4"/>
      <c r="I230" s="38"/>
      <c r="J230" s="37"/>
    </row>
    <row r="231" spans="1:10" ht="15" customHeight="1" thickBot="1">
      <c r="A231" s="47" t="s">
        <v>963</v>
      </c>
      <c r="B231" s="4"/>
      <c r="C231" s="4"/>
      <c r="D231" s="50"/>
      <c r="E231" s="50"/>
      <c r="F231" s="68">
        <f>SUM(D229:D229)</f>
        <v>272</v>
      </c>
      <c r="G231" s="1"/>
      <c r="H231" s="4"/>
      <c r="I231" s="38"/>
      <c r="J231" s="37"/>
    </row>
    <row r="232" spans="1:10" ht="15" customHeight="1" thickTop="1">
      <c r="A232" s="47"/>
      <c r="B232" s="4"/>
      <c r="C232" s="4"/>
      <c r="D232" s="50"/>
      <c r="E232" s="50"/>
      <c r="F232" s="86"/>
      <c r="G232" s="1"/>
      <c r="H232" s="4"/>
      <c r="I232" s="38"/>
      <c r="J232" s="37"/>
    </row>
    <row r="233" spans="1:10" ht="15" customHeight="1">
      <c r="A233" s="48" t="s">
        <v>146</v>
      </c>
      <c r="B233" s="4"/>
      <c r="C233" s="4"/>
      <c r="D233" s="51"/>
      <c r="E233" s="51"/>
      <c r="F233" s="1"/>
      <c r="G233" s="1"/>
      <c r="H233" s="4"/>
      <c r="I233" s="38"/>
      <c r="J233" s="37"/>
    </row>
    <row r="234" spans="1:10" ht="15" customHeight="1">
      <c r="A234" s="159" t="s">
        <v>912</v>
      </c>
      <c r="B234" s="4"/>
      <c r="C234" s="159"/>
      <c r="D234" s="49">
        <v>1685</v>
      </c>
      <c r="E234" s="50"/>
      <c r="F234" s="57"/>
      <c r="G234" s="1"/>
      <c r="H234" s="159" t="s">
        <v>358</v>
      </c>
      <c r="I234" s="38"/>
      <c r="J234" s="37"/>
    </row>
    <row r="235" spans="1:10" ht="15" customHeight="1">
      <c r="A235" s="4"/>
      <c r="B235" s="4"/>
      <c r="C235" s="4"/>
      <c r="D235" s="50"/>
      <c r="E235" s="50"/>
      <c r="F235" s="57"/>
      <c r="G235" s="1"/>
      <c r="H235" s="4"/>
      <c r="I235" s="38"/>
      <c r="J235" s="37"/>
    </row>
    <row r="236" spans="1:10" ht="15" customHeight="1" thickBot="1">
      <c r="A236" s="47" t="s">
        <v>267</v>
      </c>
      <c r="B236" s="4"/>
      <c r="C236" s="4"/>
      <c r="D236" s="50"/>
      <c r="E236" s="50"/>
      <c r="F236" s="68">
        <f>SUM(D234:D234)</f>
        <v>1685</v>
      </c>
      <c r="G236" s="1"/>
      <c r="H236" s="4"/>
      <c r="I236" s="38"/>
      <c r="J236" s="37"/>
    </row>
    <row r="237" spans="1:10" ht="15" customHeight="1" thickTop="1">
      <c r="A237" s="47"/>
      <c r="B237" s="4"/>
      <c r="C237" s="4"/>
      <c r="D237" s="50"/>
      <c r="E237" s="50"/>
      <c r="F237" s="86"/>
      <c r="G237" s="1"/>
      <c r="H237" s="4"/>
      <c r="I237" s="38"/>
      <c r="J237" s="37"/>
    </row>
    <row r="238" spans="1:10" ht="15" customHeight="1">
      <c r="A238" s="48" t="s">
        <v>336</v>
      </c>
      <c r="B238" s="4"/>
      <c r="C238" s="4"/>
      <c r="D238" s="51"/>
      <c r="E238" s="51"/>
      <c r="F238" s="1"/>
      <c r="G238" s="1"/>
      <c r="H238" s="4"/>
      <c r="I238" s="38"/>
      <c r="J238" s="37"/>
    </row>
    <row r="239" spans="1:10" ht="15" customHeight="1">
      <c r="A239" s="159" t="s">
        <v>925</v>
      </c>
      <c r="B239" s="4"/>
      <c r="C239" s="4"/>
      <c r="D239" s="49">
        <v>1068.69</v>
      </c>
      <c r="E239" s="50"/>
      <c r="F239" s="57"/>
      <c r="G239" s="1"/>
      <c r="H239" s="159" t="s">
        <v>337</v>
      </c>
      <c r="I239" s="38"/>
      <c r="J239" s="37"/>
    </row>
    <row r="240" spans="1:10" ht="15" customHeight="1">
      <c r="A240" s="4"/>
      <c r="B240" s="4"/>
      <c r="C240" s="4"/>
      <c r="D240" s="50"/>
      <c r="E240" s="50"/>
      <c r="F240" s="57"/>
      <c r="G240" s="1"/>
      <c r="H240" s="4"/>
      <c r="I240" s="38"/>
      <c r="J240" s="37"/>
    </row>
    <row r="241" spans="1:10" ht="15" customHeight="1" thickBot="1">
      <c r="A241" s="47" t="s">
        <v>338</v>
      </c>
      <c r="B241" s="4"/>
      <c r="C241" s="4"/>
      <c r="D241" s="50"/>
      <c r="E241" s="50"/>
      <c r="F241" s="68">
        <f>SUM(D239:D239)</f>
        <v>1068.69</v>
      </c>
      <c r="G241" s="1"/>
      <c r="H241" s="4"/>
      <c r="I241" s="38"/>
      <c r="J241" s="37"/>
    </row>
    <row r="242" spans="1:10" ht="15" customHeight="1" thickTop="1">
      <c r="A242" s="47"/>
      <c r="B242" s="4"/>
      <c r="C242" s="4"/>
      <c r="D242" s="50"/>
      <c r="E242" s="50"/>
      <c r="F242" s="86"/>
      <c r="G242" s="1"/>
      <c r="H242" s="4"/>
      <c r="I242" s="38"/>
      <c r="J242" s="37"/>
    </row>
    <row r="243" spans="1:10" ht="15" customHeight="1">
      <c r="A243" s="48" t="s">
        <v>94</v>
      </c>
      <c r="B243" s="48"/>
      <c r="C243" s="10"/>
      <c r="D243" s="51"/>
      <c r="E243" s="51"/>
      <c r="F243" s="10"/>
      <c r="G243" s="10"/>
      <c r="H243" s="4"/>
      <c r="I243" s="4"/>
      <c r="J243" s="35"/>
    </row>
    <row r="244" spans="1:10" ht="15" customHeight="1">
      <c r="A244" s="159" t="s">
        <v>926</v>
      </c>
      <c r="B244" s="4"/>
      <c r="C244" s="10"/>
      <c r="D244" s="49">
        <v>1003.37</v>
      </c>
      <c r="E244" s="51"/>
      <c r="F244" s="10"/>
      <c r="G244" s="10"/>
      <c r="H244" s="159" t="s">
        <v>393</v>
      </c>
      <c r="I244" s="4"/>
      <c r="J244" s="35"/>
    </row>
    <row r="245" spans="4:8" ht="14.25">
      <c r="D245" s="86"/>
      <c r="H245" s="13"/>
    </row>
    <row r="246" spans="1:10" ht="15" customHeight="1" thickBot="1">
      <c r="A246" s="47" t="s">
        <v>472</v>
      </c>
      <c r="B246" s="41"/>
      <c r="C246" s="8"/>
      <c r="D246" s="23"/>
      <c r="E246" s="56"/>
      <c r="F246" s="64">
        <f>SUM(D244:D244)</f>
        <v>1003.37</v>
      </c>
      <c r="G246" s="40"/>
      <c r="H246" s="4"/>
      <c r="I246" s="34"/>
      <c r="J246" s="35"/>
    </row>
    <row r="247" spans="1:10" ht="15" customHeight="1" thickTop="1">
      <c r="A247" s="5"/>
      <c r="B247" s="5"/>
      <c r="C247" s="8"/>
      <c r="D247" s="56"/>
      <c r="E247" s="56"/>
      <c r="F247" s="40"/>
      <c r="G247" s="40"/>
      <c r="H247" s="4"/>
      <c r="I247" s="199"/>
      <c r="J247" s="35"/>
    </row>
    <row r="248" spans="1:6" ht="15" customHeight="1">
      <c r="A248" s="48" t="s">
        <v>177</v>
      </c>
      <c r="B248" s="106"/>
      <c r="E248" s="87"/>
      <c r="F248" s="87"/>
    </row>
    <row r="249" spans="1:8" ht="15" customHeight="1">
      <c r="A249" s="159" t="s">
        <v>927</v>
      </c>
      <c r="B249" s="4"/>
      <c r="D249" s="65">
        <v>383.47</v>
      </c>
      <c r="E249" s="87"/>
      <c r="F249" s="87"/>
      <c r="H249" t="s">
        <v>928</v>
      </c>
    </row>
    <row r="250" spans="2:6" ht="15" customHeight="1">
      <c r="B250" s="106"/>
      <c r="E250" s="87"/>
      <c r="F250" s="87"/>
    </row>
    <row r="251" spans="1:6" ht="15" customHeight="1" thickBot="1">
      <c r="A251" s="66" t="s">
        <v>178</v>
      </c>
      <c r="B251" s="106"/>
      <c r="E251" s="87"/>
      <c r="F251" s="67">
        <f>SUM(D249)</f>
        <v>383.47</v>
      </c>
    </row>
    <row r="252" spans="1:10" ht="15" customHeight="1" thickTop="1">
      <c r="A252" s="47"/>
      <c r="B252" s="47"/>
      <c r="C252" s="4"/>
      <c r="D252" s="23"/>
      <c r="E252" s="86"/>
      <c r="F252" s="86"/>
      <c r="G252" s="1"/>
      <c r="H252" s="4"/>
      <c r="I252" s="34"/>
      <c r="J252" s="33"/>
    </row>
    <row r="253" spans="1:10" ht="15" customHeight="1">
      <c r="A253" s="48" t="s">
        <v>95</v>
      </c>
      <c r="B253" s="5"/>
      <c r="C253" s="4"/>
      <c r="D253" s="56"/>
      <c r="E253" s="56"/>
      <c r="F253" s="25"/>
      <c r="G253" s="25"/>
      <c r="H253" s="4"/>
      <c r="I253" s="34"/>
      <c r="J253" s="41"/>
    </row>
    <row r="254" spans="1:10" ht="15" customHeight="1">
      <c r="A254" s="4" t="s">
        <v>50</v>
      </c>
      <c r="B254" s="4"/>
      <c r="C254" s="4"/>
      <c r="D254" s="49">
        <v>3975.9</v>
      </c>
      <c r="E254" s="51"/>
      <c r="F254" s="1"/>
      <c r="G254" s="1"/>
      <c r="H254" s="4" t="s">
        <v>190</v>
      </c>
      <c r="I254" s="11"/>
      <c r="J254" s="33"/>
    </row>
    <row r="255" spans="1:10" ht="15" customHeight="1">
      <c r="A255" s="4"/>
      <c r="B255" s="4"/>
      <c r="C255" s="4"/>
      <c r="D255" s="50"/>
      <c r="E255" s="51"/>
      <c r="F255" s="1"/>
      <c r="G255" s="1"/>
      <c r="H255" s="4"/>
      <c r="I255" s="11"/>
      <c r="J255" s="33"/>
    </row>
    <row r="256" spans="1:10" ht="15" customHeight="1" thickBot="1">
      <c r="A256" s="47" t="s">
        <v>137</v>
      </c>
      <c r="B256" s="5"/>
      <c r="C256" s="4"/>
      <c r="D256" s="56"/>
      <c r="E256" s="56"/>
      <c r="F256" s="96">
        <f>SUM(D254:D254)</f>
        <v>3975.9</v>
      </c>
      <c r="G256" s="1"/>
      <c r="H256" s="4"/>
      <c r="I256" s="11"/>
      <c r="J256" s="33"/>
    </row>
    <row r="257" spans="1:10" ht="15" customHeight="1" thickTop="1">
      <c r="A257" s="47"/>
      <c r="B257" s="5"/>
      <c r="C257" s="4"/>
      <c r="D257" s="56"/>
      <c r="E257" s="56"/>
      <c r="G257" s="1"/>
      <c r="H257" s="4"/>
      <c r="I257" s="11"/>
      <c r="J257" s="33"/>
    </row>
    <row r="258" spans="1:12" ht="15" customHeight="1">
      <c r="A258" s="48" t="s">
        <v>59</v>
      </c>
      <c r="B258" s="5"/>
      <c r="C258" s="4"/>
      <c r="D258" s="56"/>
      <c r="E258" s="56"/>
      <c r="G258" s="1"/>
      <c r="H258" s="4"/>
      <c r="I258" s="4"/>
      <c r="J258" s="9"/>
      <c r="L258" s="23"/>
    </row>
    <row r="259" spans="1:12" ht="15" customHeight="1">
      <c r="A259" s="159" t="s">
        <v>929</v>
      </c>
      <c r="B259" s="4"/>
      <c r="C259" s="4"/>
      <c r="D259" s="57">
        <v>12.26</v>
      </c>
      <c r="E259" s="57"/>
      <c r="H259" s="168" t="s">
        <v>930</v>
      </c>
      <c r="I259" s="4"/>
      <c r="J259" s="9"/>
      <c r="L259" s="23"/>
    </row>
    <row r="260" spans="1:12" ht="15" customHeight="1">
      <c r="A260" s="159" t="s">
        <v>931</v>
      </c>
      <c r="B260" s="4"/>
      <c r="C260" s="4"/>
      <c r="D260" s="57">
        <v>53.67</v>
      </c>
      <c r="E260" s="57"/>
      <c r="H260" s="168" t="s">
        <v>60</v>
      </c>
      <c r="I260" s="4"/>
      <c r="J260" s="9"/>
      <c r="L260" s="23"/>
    </row>
    <row r="261" spans="1:12" ht="15" customHeight="1">
      <c r="A261" s="159" t="s">
        <v>932</v>
      </c>
      <c r="B261" s="4"/>
      <c r="C261" s="4"/>
      <c r="D261" s="57">
        <v>4.35</v>
      </c>
      <c r="E261" s="57"/>
      <c r="H261" s="168" t="s">
        <v>933</v>
      </c>
      <c r="I261" s="4"/>
      <c r="J261" s="9"/>
      <c r="L261" s="23"/>
    </row>
    <row r="262" spans="1:12" ht="15" customHeight="1">
      <c r="A262" s="159" t="s">
        <v>934</v>
      </c>
      <c r="B262" s="4"/>
      <c r="C262" s="4"/>
      <c r="D262" s="57">
        <v>27.16</v>
      </c>
      <c r="E262" s="57"/>
      <c r="H262" s="168" t="s">
        <v>935</v>
      </c>
      <c r="I262" s="4"/>
      <c r="J262" s="9"/>
      <c r="L262" s="23"/>
    </row>
    <row r="263" spans="1:12" ht="15" customHeight="1">
      <c r="A263" s="159" t="s">
        <v>936</v>
      </c>
      <c r="B263" s="4"/>
      <c r="C263" s="4"/>
      <c r="D263" s="57">
        <v>2.17</v>
      </c>
      <c r="E263" s="57"/>
      <c r="H263" s="168" t="s">
        <v>933</v>
      </c>
      <c r="I263" s="4"/>
      <c r="J263" s="9"/>
      <c r="L263" s="23"/>
    </row>
    <row r="264" spans="1:12" ht="15" customHeight="1">
      <c r="A264" s="159" t="s">
        <v>937</v>
      </c>
      <c r="B264" s="4"/>
      <c r="C264" s="4"/>
      <c r="D264" s="57">
        <v>80.59</v>
      </c>
      <c r="E264" s="57"/>
      <c r="H264" s="168" t="s">
        <v>938</v>
      </c>
      <c r="I264" s="4"/>
      <c r="J264" s="9"/>
      <c r="L264" s="23"/>
    </row>
    <row r="265" spans="1:12" ht="15" customHeight="1">
      <c r="A265" s="159" t="s">
        <v>939</v>
      </c>
      <c r="B265" s="4"/>
      <c r="C265" s="4"/>
      <c r="D265" s="65">
        <v>14.11</v>
      </c>
      <c r="E265" s="57"/>
      <c r="H265" s="168" t="s">
        <v>940</v>
      </c>
      <c r="I265" s="4"/>
      <c r="J265" s="9"/>
      <c r="L265" s="23"/>
    </row>
    <row r="266" spans="1:12" ht="15" customHeight="1">
      <c r="A266" s="4"/>
      <c r="B266" s="4"/>
      <c r="C266" s="4"/>
      <c r="D266" s="57"/>
      <c r="E266" s="57"/>
      <c r="F266" s="1"/>
      <c r="G266" s="1"/>
      <c r="H266" s="33"/>
      <c r="I266" s="4"/>
      <c r="J266" s="9"/>
      <c r="L266" s="23"/>
    </row>
    <row r="267" spans="1:12" ht="15" customHeight="1" thickBot="1">
      <c r="A267" s="47" t="s">
        <v>61</v>
      </c>
      <c r="B267" s="47"/>
      <c r="C267" s="4"/>
      <c r="D267" s="23"/>
      <c r="E267" s="86"/>
      <c r="F267" s="68">
        <f>SUM(D259:D265)</f>
        <v>194.31</v>
      </c>
      <c r="G267" s="1"/>
      <c r="H267" s="33"/>
      <c r="I267" s="4"/>
      <c r="J267" s="9"/>
      <c r="L267" s="23"/>
    </row>
    <row r="268" spans="1:12" ht="15" customHeight="1" thickTop="1">
      <c r="A268" s="47"/>
      <c r="B268" s="47"/>
      <c r="C268" s="4"/>
      <c r="D268" s="98"/>
      <c r="E268" s="86"/>
      <c r="F268" s="86"/>
      <c r="G268" s="1"/>
      <c r="H268" s="33"/>
      <c r="I268" s="4"/>
      <c r="J268" s="9"/>
      <c r="L268" s="23"/>
    </row>
    <row r="269" spans="1:12" ht="15" customHeight="1">
      <c r="A269" s="48" t="s">
        <v>551</v>
      </c>
      <c r="B269" s="106"/>
      <c r="C269"/>
      <c r="E269" s="87"/>
      <c r="F269" s="87"/>
      <c r="G269"/>
      <c r="H269"/>
      <c r="I269" s="4"/>
      <c r="J269" s="9"/>
      <c r="L269" s="23"/>
    </row>
    <row r="270" spans="1:12" ht="15" customHeight="1">
      <c r="A270" s="159" t="s">
        <v>941</v>
      </c>
      <c r="B270" s="4"/>
      <c r="C270"/>
      <c r="D270" s="65">
        <v>1891.21</v>
      </c>
      <c r="E270" s="87"/>
      <c r="F270" s="87"/>
      <c r="G270"/>
      <c r="H270" t="s">
        <v>118</v>
      </c>
      <c r="I270" s="4"/>
      <c r="J270" s="9"/>
      <c r="L270" s="23"/>
    </row>
    <row r="271" spans="1:12" ht="15" customHeight="1">
      <c r="A271"/>
      <c r="B271" s="106"/>
      <c r="C271"/>
      <c r="E271" s="87"/>
      <c r="F271" s="87"/>
      <c r="G271"/>
      <c r="H271"/>
      <c r="I271" s="4"/>
      <c r="J271" s="9"/>
      <c r="L271" s="23"/>
    </row>
    <row r="272" spans="1:12" ht="15" customHeight="1" thickBot="1">
      <c r="A272" s="66" t="s">
        <v>552</v>
      </c>
      <c r="B272" s="106"/>
      <c r="C272"/>
      <c r="E272" s="87"/>
      <c r="F272" s="67">
        <f>SUM(D270:D270)</f>
        <v>1891.21</v>
      </c>
      <c r="G272"/>
      <c r="H272"/>
      <c r="I272" s="4"/>
      <c r="J272" s="9"/>
      <c r="L272" s="23"/>
    </row>
    <row r="273" spans="1:12" ht="15" customHeight="1" thickTop="1">
      <c r="A273" s="66"/>
      <c r="B273" s="106"/>
      <c r="C273"/>
      <c r="E273" s="87"/>
      <c r="F273" s="87"/>
      <c r="G273"/>
      <c r="H273"/>
      <c r="I273" s="4"/>
      <c r="J273" s="9"/>
      <c r="L273" s="23"/>
    </row>
    <row r="274" spans="1:12" ht="15" customHeight="1">
      <c r="A274" s="48" t="s">
        <v>217</v>
      </c>
      <c r="B274" s="106"/>
      <c r="C274"/>
      <c r="E274" s="87"/>
      <c r="F274" s="87"/>
      <c r="G274"/>
      <c r="H274"/>
      <c r="I274" s="4"/>
      <c r="J274" s="9"/>
      <c r="L274" s="23"/>
    </row>
    <row r="275" spans="1:12" ht="15" customHeight="1">
      <c r="A275" s="159" t="s">
        <v>942</v>
      </c>
      <c r="B275" s="4"/>
      <c r="C275"/>
      <c r="D275" s="65">
        <v>203.33</v>
      </c>
      <c r="E275" s="87"/>
      <c r="F275" s="87"/>
      <c r="G275"/>
      <c r="H275" t="s">
        <v>21</v>
      </c>
      <c r="I275" s="4"/>
      <c r="J275" s="9"/>
      <c r="L275" s="23"/>
    </row>
    <row r="276" spans="1:12" ht="15" customHeight="1">
      <c r="A276"/>
      <c r="B276" s="106"/>
      <c r="C276"/>
      <c r="E276" s="87"/>
      <c r="F276" s="87"/>
      <c r="G276"/>
      <c r="H276"/>
      <c r="I276" s="4"/>
      <c r="J276" s="9"/>
      <c r="L276" s="23"/>
    </row>
    <row r="277" spans="1:12" ht="15" customHeight="1" thickBot="1">
      <c r="A277" s="66" t="s">
        <v>375</v>
      </c>
      <c r="B277" s="106"/>
      <c r="C277"/>
      <c r="E277" s="87"/>
      <c r="F277" s="67">
        <f>SUM(D275:D275)</f>
        <v>203.33</v>
      </c>
      <c r="G277"/>
      <c r="H277"/>
      <c r="I277" s="4"/>
      <c r="J277" s="9"/>
      <c r="L277" s="23"/>
    </row>
    <row r="278" spans="1:12" ht="15" customHeight="1" thickTop="1">
      <c r="A278" s="66"/>
      <c r="B278" s="106"/>
      <c r="C278"/>
      <c r="E278" s="87"/>
      <c r="F278" s="87"/>
      <c r="G278"/>
      <c r="H278"/>
      <c r="I278" s="4"/>
      <c r="J278" s="9"/>
      <c r="L278" s="23"/>
    </row>
    <row r="279" spans="1:12" ht="15" customHeight="1">
      <c r="A279" s="48" t="s">
        <v>100</v>
      </c>
      <c r="B279" s="106"/>
      <c r="C279"/>
      <c r="E279" s="87"/>
      <c r="F279" s="87"/>
      <c r="G279"/>
      <c r="H279"/>
      <c r="I279" s="4"/>
      <c r="J279" s="9"/>
      <c r="L279" s="23"/>
    </row>
    <row r="280" spans="1:12" ht="15" customHeight="1">
      <c r="A280" s="159" t="s">
        <v>943</v>
      </c>
      <c r="B280" s="4"/>
      <c r="C280"/>
      <c r="D280" s="65">
        <v>224.28</v>
      </c>
      <c r="E280" s="87"/>
      <c r="F280" s="87"/>
      <c r="G280"/>
      <c r="H280" t="s">
        <v>944</v>
      </c>
      <c r="I280" s="4"/>
      <c r="J280" s="9"/>
      <c r="L280" s="23"/>
    </row>
    <row r="281" spans="1:12" ht="15" customHeight="1">
      <c r="A281"/>
      <c r="B281" s="106"/>
      <c r="C281"/>
      <c r="E281" s="87"/>
      <c r="F281" s="87"/>
      <c r="G281"/>
      <c r="H281"/>
      <c r="I281" s="4"/>
      <c r="J281" s="9"/>
      <c r="L281" s="23"/>
    </row>
    <row r="282" spans="1:12" ht="15" customHeight="1" thickBot="1">
      <c r="A282" s="66" t="s">
        <v>497</v>
      </c>
      <c r="B282" s="106"/>
      <c r="C282"/>
      <c r="E282" s="87"/>
      <c r="F282" s="67">
        <f>SUM(D280)</f>
        <v>224.28</v>
      </c>
      <c r="G282"/>
      <c r="H282"/>
      <c r="I282" s="4"/>
      <c r="J282" s="9"/>
      <c r="L282" s="23"/>
    </row>
    <row r="283" spans="1:12" ht="15" customHeight="1" thickTop="1">
      <c r="A283" s="66"/>
      <c r="B283" s="106"/>
      <c r="C283"/>
      <c r="E283" s="87"/>
      <c r="F283" s="87"/>
      <c r="G283"/>
      <c r="H283"/>
      <c r="I283" s="4"/>
      <c r="J283" s="9"/>
      <c r="L283" s="23"/>
    </row>
    <row r="284" spans="1:12" ht="15" customHeight="1">
      <c r="A284" s="48" t="s">
        <v>206</v>
      </c>
      <c r="B284" s="106"/>
      <c r="C284"/>
      <c r="E284" s="87"/>
      <c r="F284" s="87"/>
      <c r="G284"/>
      <c r="H284"/>
      <c r="I284" s="4"/>
      <c r="J284" s="9"/>
      <c r="L284" s="23"/>
    </row>
    <row r="285" spans="1:12" ht="15" customHeight="1">
      <c r="A285" s="159" t="s">
        <v>964</v>
      </c>
      <c r="B285" s="4"/>
      <c r="C285" t="s">
        <v>13</v>
      </c>
      <c r="D285" s="65">
        <v>542.37</v>
      </c>
      <c r="E285" s="87"/>
      <c r="F285" s="87"/>
      <c r="G285"/>
      <c r="H285" t="s">
        <v>965</v>
      </c>
      <c r="I285" s="4"/>
      <c r="J285" s="9"/>
      <c r="L285" s="23"/>
    </row>
    <row r="286" spans="1:12" ht="15" customHeight="1">
      <c r="A286"/>
      <c r="B286" s="106"/>
      <c r="C286"/>
      <c r="E286" s="87"/>
      <c r="F286" s="87"/>
      <c r="G286"/>
      <c r="H286"/>
      <c r="I286" s="4"/>
      <c r="J286" s="9"/>
      <c r="L286" s="23"/>
    </row>
    <row r="287" spans="1:12" ht="15" customHeight="1" thickBot="1">
      <c r="A287" s="66" t="s">
        <v>966</v>
      </c>
      <c r="B287" s="106"/>
      <c r="C287"/>
      <c r="E287" s="87"/>
      <c r="F287" s="67">
        <f>SUM(D285)</f>
        <v>542.37</v>
      </c>
      <c r="G287"/>
      <c r="H287"/>
      <c r="I287" s="4"/>
      <c r="J287" s="9"/>
      <c r="L287" s="23"/>
    </row>
    <row r="288" spans="1:12" ht="15" customHeight="1" thickTop="1">
      <c r="A288" s="66"/>
      <c r="B288" s="106"/>
      <c r="C288"/>
      <c r="E288" s="87"/>
      <c r="F288" s="87"/>
      <c r="G288"/>
      <c r="H288"/>
      <c r="I288" s="4"/>
      <c r="J288" s="9"/>
      <c r="L288" s="23"/>
    </row>
    <row r="289" spans="1:12" ht="15" customHeight="1">
      <c r="A289" s="48" t="s">
        <v>117</v>
      </c>
      <c r="B289" s="5"/>
      <c r="C289" s="4"/>
      <c r="D289" s="52"/>
      <c r="E289" s="52"/>
      <c r="F289" s="28"/>
      <c r="G289" s="32"/>
      <c r="H289" s="4"/>
      <c r="I289" s="4"/>
      <c r="J289" s="9"/>
      <c r="L289" s="23"/>
    </row>
    <row r="290" spans="1:12" ht="15" customHeight="1">
      <c r="A290" s="159" t="s">
        <v>967</v>
      </c>
      <c r="B290" s="4"/>
      <c r="C290" s="172" t="s">
        <v>13</v>
      </c>
      <c r="D290" s="98">
        <v>20</v>
      </c>
      <c r="E290" s="52"/>
      <c r="F290" s="28"/>
      <c r="G290" s="32"/>
      <c r="H290" s="159" t="s">
        <v>72</v>
      </c>
      <c r="I290" s="4"/>
      <c r="J290" s="9"/>
      <c r="L290" s="23"/>
    </row>
    <row r="291" spans="1:12" ht="15" customHeight="1">
      <c r="A291" s="159" t="s">
        <v>968</v>
      </c>
      <c r="B291" s="4"/>
      <c r="C291" s="172" t="s">
        <v>13</v>
      </c>
      <c r="D291" s="99">
        <v>20</v>
      </c>
      <c r="E291" s="52"/>
      <c r="F291" s="28"/>
      <c r="G291" s="32"/>
      <c r="H291" s="159" t="s">
        <v>72</v>
      </c>
      <c r="I291" s="4"/>
      <c r="J291" s="9"/>
      <c r="L291" s="23"/>
    </row>
    <row r="292" spans="1:12" ht="15" customHeight="1">
      <c r="A292" s="47"/>
      <c r="B292" s="5"/>
      <c r="C292" s="4"/>
      <c r="D292" s="23"/>
      <c r="E292" s="52"/>
      <c r="F292" s="28"/>
      <c r="G292" s="32"/>
      <c r="H292" s="4"/>
      <c r="I292" s="4"/>
      <c r="J292" s="9"/>
      <c r="L292" s="23"/>
    </row>
    <row r="293" spans="1:12" ht="15" customHeight="1" thickBot="1">
      <c r="A293" s="47" t="s">
        <v>36</v>
      </c>
      <c r="B293" s="5"/>
      <c r="C293" s="4"/>
      <c r="D293" s="52"/>
      <c r="E293" s="52"/>
      <c r="F293" s="119">
        <f>SUM(D290:D291)</f>
        <v>40</v>
      </c>
      <c r="G293" s="32"/>
      <c r="H293" s="4"/>
      <c r="I293" s="4"/>
      <c r="J293" s="9"/>
      <c r="L293" s="23"/>
    </row>
    <row r="294" spans="1:12" ht="15" customHeight="1" thickTop="1">
      <c r="A294" s="66"/>
      <c r="B294" s="106"/>
      <c r="C294"/>
      <c r="E294" s="87"/>
      <c r="F294" s="87"/>
      <c r="G294"/>
      <c r="H294"/>
      <c r="I294" s="4"/>
      <c r="J294" s="9"/>
      <c r="L294" s="23"/>
    </row>
    <row r="295" spans="1:11" ht="15" customHeight="1">
      <c r="A295" s="48" t="s">
        <v>158</v>
      </c>
      <c r="B295" s="4"/>
      <c r="C295" s="4"/>
      <c r="D295" s="51"/>
      <c r="E295" s="51"/>
      <c r="F295" s="1"/>
      <c r="G295" s="1"/>
      <c r="H295" s="4"/>
      <c r="I295" s="34"/>
      <c r="J295" s="9"/>
      <c r="K295" s="29"/>
    </row>
    <row r="296" spans="1:11" ht="15" customHeight="1">
      <c r="A296" s="159" t="s">
        <v>945</v>
      </c>
      <c r="B296" s="4"/>
      <c r="C296" s="4"/>
      <c r="D296" s="50">
        <v>137.64</v>
      </c>
      <c r="E296" s="51"/>
      <c r="F296" s="1"/>
      <c r="G296" s="1"/>
      <c r="H296" s="159" t="s">
        <v>946</v>
      </c>
      <c r="I296" s="34"/>
      <c r="J296" s="9"/>
      <c r="K296" s="29"/>
    </row>
    <row r="297" spans="1:11" ht="15" customHeight="1">
      <c r="A297" s="159" t="s">
        <v>947</v>
      </c>
      <c r="B297" s="4"/>
      <c r="C297" s="4"/>
      <c r="D297" s="50">
        <v>271.75</v>
      </c>
      <c r="E297" s="51"/>
      <c r="F297" s="1"/>
      <c r="G297" s="1"/>
      <c r="H297" s="159" t="s">
        <v>948</v>
      </c>
      <c r="I297" s="34"/>
      <c r="J297" s="9"/>
      <c r="K297" s="29"/>
    </row>
    <row r="298" spans="1:11" ht="15" customHeight="1">
      <c r="A298" s="159" t="s">
        <v>488</v>
      </c>
      <c r="B298" s="4"/>
      <c r="C298" s="4"/>
      <c r="D298" s="54">
        <v>32.61</v>
      </c>
      <c r="E298" s="51"/>
      <c r="F298" s="1"/>
      <c r="G298" s="1"/>
      <c r="H298" s="159" t="s">
        <v>464</v>
      </c>
      <c r="I298" s="34"/>
      <c r="J298" s="9"/>
      <c r="K298" s="29"/>
    </row>
    <row r="299" spans="1:11" ht="15" customHeight="1">
      <c r="A299" s="159" t="s">
        <v>334</v>
      </c>
      <c r="B299" s="4"/>
      <c r="C299" s="159" t="s">
        <v>13</v>
      </c>
      <c r="D299" s="54">
        <v>143.58</v>
      </c>
      <c r="E299" s="51"/>
      <c r="F299" s="1"/>
      <c r="G299" s="1"/>
      <c r="H299" s="159" t="s">
        <v>969</v>
      </c>
      <c r="I299" s="34"/>
      <c r="J299" s="9"/>
      <c r="K299" s="29"/>
    </row>
    <row r="300" spans="1:11" ht="15" customHeight="1">
      <c r="A300" s="159" t="s">
        <v>970</v>
      </c>
      <c r="B300" s="4"/>
      <c r="C300" s="159" t="s">
        <v>13</v>
      </c>
      <c r="D300" s="54">
        <v>467.74</v>
      </c>
      <c r="E300" s="51"/>
      <c r="F300" s="1"/>
      <c r="G300" s="1"/>
      <c r="H300" s="159" t="s">
        <v>971</v>
      </c>
      <c r="I300" s="34"/>
      <c r="J300" s="9"/>
      <c r="K300" s="29"/>
    </row>
    <row r="301" spans="1:11" ht="15" customHeight="1">
      <c r="A301" s="159" t="s">
        <v>813</v>
      </c>
      <c r="B301" s="4"/>
      <c r="C301" s="4"/>
      <c r="D301" s="49">
        <v>1.11</v>
      </c>
      <c r="E301" s="51"/>
      <c r="F301" s="1"/>
      <c r="G301" s="1"/>
      <c r="H301" s="159" t="s">
        <v>39</v>
      </c>
      <c r="I301" s="34"/>
      <c r="J301" s="9"/>
      <c r="K301" s="29"/>
    </row>
    <row r="302" spans="1:11" ht="15" customHeight="1">
      <c r="A302" s="4"/>
      <c r="B302" s="4"/>
      <c r="C302" s="4"/>
      <c r="D302" s="51"/>
      <c r="E302" s="51"/>
      <c r="F302" s="1"/>
      <c r="G302" s="1"/>
      <c r="H302" s="4"/>
      <c r="I302" s="34"/>
      <c r="J302" s="9"/>
      <c r="K302" s="29"/>
    </row>
    <row r="303" spans="1:11" ht="15" customHeight="1" thickBot="1">
      <c r="A303" s="47" t="s">
        <v>159</v>
      </c>
      <c r="B303" s="5"/>
      <c r="C303" s="4"/>
      <c r="D303" s="52"/>
      <c r="E303" s="52"/>
      <c r="F303" s="44">
        <f>SUM(D296:D301)</f>
        <v>1054.43</v>
      </c>
      <c r="G303" s="32"/>
      <c r="H303" s="4"/>
      <c r="I303" s="34"/>
      <c r="J303" s="9"/>
      <c r="K303" s="29"/>
    </row>
    <row r="304" spans="1:11" ht="15" customHeight="1" thickTop="1">
      <c r="A304" s="47"/>
      <c r="B304" s="5"/>
      <c r="C304" s="4"/>
      <c r="D304" s="52"/>
      <c r="E304" s="52"/>
      <c r="F304" s="28"/>
      <c r="G304" s="32"/>
      <c r="H304" s="4"/>
      <c r="I304" s="34"/>
      <c r="J304" s="9"/>
      <c r="K304" s="29"/>
    </row>
    <row r="305" spans="1:11" ht="15" customHeight="1">
      <c r="A305" s="48" t="s">
        <v>226</v>
      </c>
      <c r="B305" s="5"/>
      <c r="C305" s="4"/>
      <c r="D305" s="52"/>
      <c r="E305" s="52"/>
      <c r="F305" s="28"/>
      <c r="G305" s="32"/>
      <c r="H305" s="4"/>
      <c r="I305" s="34"/>
      <c r="J305" s="9"/>
      <c r="K305" s="29"/>
    </row>
    <row r="306" spans="1:11" ht="15" customHeight="1">
      <c r="A306" s="4" t="s">
        <v>43</v>
      </c>
      <c r="B306" s="4"/>
      <c r="C306" s="23"/>
      <c r="D306" s="99">
        <v>327.9</v>
      </c>
      <c r="E306" s="52"/>
      <c r="F306" s="28"/>
      <c r="G306" s="32"/>
      <c r="H306" s="159" t="s">
        <v>223</v>
      </c>
      <c r="I306" s="34"/>
      <c r="J306" s="9"/>
      <c r="K306" s="29"/>
    </row>
    <row r="307" spans="1:11" ht="15" customHeight="1">
      <c r="A307" s="47"/>
      <c r="B307" s="5"/>
      <c r="C307" s="4"/>
      <c r="D307" s="23"/>
      <c r="E307" s="52"/>
      <c r="F307" s="28"/>
      <c r="G307" s="32"/>
      <c r="H307" s="4"/>
      <c r="I307" s="34"/>
      <c r="J307" s="9"/>
      <c r="K307" s="29"/>
    </row>
    <row r="308" spans="1:11" ht="15" customHeight="1" thickBot="1">
      <c r="A308" s="47" t="s">
        <v>227</v>
      </c>
      <c r="B308" s="5"/>
      <c r="C308" s="4"/>
      <c r="D308" s="52"/>
      <c r="E308" s="52"/>
      <c r="F308" s="119">
        <f>SUM(D306:D306)</f>
        <v>327.9</v>
      </c>
      <c r="G308" s="32"/>
      <c r="H308" s="4"/>
      <c r="I308" s="34"/>
      <c r="J308" s="9"/>
      <c r="K308" s="29"/>
    </row>
    <row r="309" spans="1:11" ht="15" customHeight="1" thickTop="1">
      <c r="A309" s="47"/>
      <c r="B309" s="5"/>
      <c r="C309" s="4"/>
      <c r="D309" s="52"/>
      <c r="E309" s="52"/>
      <c r="F309" s="28"/>
      <c r="G309" s="32"/>
      <c r="H309" s="4"/>
      <c r="I309" s="34"/>
      <c r="J309" s="9"/>
      <c r="K309" s="29"/>
    </row>
    <row r="310" spans="1:11" ht="15" customHeight="1">
      <c r="A310" s="48" t="s">
        <v>949</v>
      </c>
      <c r="B310" s="5"/>
      <c r="C310" s="4"/>
      <c r="D310" s="52"/>
      <c r="E310" s="52"/>
      <c r="F310" s="28"/>
      <c r="G310" s="32"/>
      <c r="H310" s="4"/>
      <c r="I310" s="34"/>
      <c r="J310" s="9"/>
      <c r="K310" s="29"/>
    </row>
    <row r="311" spans="1:11" ht="15" customHeight="1">
      <c r="A311" s="159" t="s">
        <v>950</v>
      </c>
      <c r="B311" s="4"/>
      <c r="C311" s="172"/>
      <c r="D311" s="98">
        <v>106.86</v>
      </c>
      <c r="E311" s="52"/>
      <c r="F311" s="28"/>
      <c r="G311" s="32"/>
      <c r="H311" s="159" t="s">
        <v>951</v>
      </c>
      <c r="I311" s="34"/>
      <c r="J311" s="9"/>
      <c r="K311" s="29"/>
    </row>
    <row r="312" spans="1:11" ht="15" customHeight="1">
      <c r="A312" s="159" t="s">
        <v>952</v>
      </c>
      <c r="B312" s="4"/>
      <c r="C312" s="172"/>
      <c r="D312" s="99">
        <v>104.9</v>
      </c>
      <c r="E312" s="52"/>
      <c r="F312" s="28"/>
      <c r="G312" s="32"/>
      <c r="H312" s="159" t="s">
        <v>951</v>
      </c>
      <c r="I312" s="34"/>
      <c r="J312" s="9"/>
      <c r="K312" s="29"/>
    </row>
    <row r="313" spans="1:11" ht="15" customHeight="1">
      <c r="A313" s="47"/>
      <c r="B313" s="5"/>
      <c r="C313" s="4"/>
      <c r="D313" s="23"/>
      <c r="E313" s="52"/>
      <c r="F313" s="28"/>
      <c r="G313" s="32"/>
      <c r="H313" s="4"/>
      <c r="I313" s="34"/>
      <c r="J313" s="9"/>
      <c r="K313" s="29"/>
    </row>
    <row r="314" spans="1:11" ht="15" customHeight="1" thickBot="1">
      <c r="A314" s="47" t="s">
        <v>953</v>
      </c>
      <c r="B314" s="5"/>
      <c r="C314" s="4"/>
      <c r="D314" s="52"/>
      <c r="E314" s="52"/>
      <c r="F314" s="119">
        <f>SUM(D311:D312)</f>
        <v>211.76</v>
      </c>
      <c r="G314" s="32"/>
      <c r="H314" s="4"/>
      <c r="I314" s="34"/>
      <c r="J314" s="9"/>
      <c r="K314" s="29"/>
    </row>
    <row r="315" spans="1:11" ht="15" customHeight="1" thickTop="1">
      <c r="A315" s="47"/>
      <c r="B315" s="5"/>
      <c r="C315" s="4"/>
      <c r="D315" s="52"/>
      <c r="E315" s="52"/>
      <c r="F315" s="98"/>
      <c r="G315" s="32"/>
      <c r="H315" s="4"/>
      <c r="I315" s="34"/>
      <c r="J315" s="9"/>
      <c r="K315" s="29"/>
    </row>
    <row r="316" spans="1:11" ht="15" customHeight="1">
      <c r="A316" s="48" t="s">
        <v>28</v>
      </c>
      <c r="B316" s="5"/>
      <c r="C316" s="4"/>
      <c r="D316" s="52"/>
      <c r="E316" s="52"/>
      <c r="F316" s="28"/>
      <c r="G316" s="32"/>
      <c r="H316" s="4"/>
      <c r="I316" s="34"/>
      <c r="J316" s="9"/>
      <c r="K316" s="29"/>
    </row>
    <row r="317" spans="1:11" ht="15" customHeight="1">
      <c r="A317" s="4" t="s">
        <v>43</v>
      </c>
      <c r="B317" s="4"/>
      <c r="C317" s="172" t="s">
        <v>13</v>
      </c>
      <c r="D317" s="98">
        <v>2122.33</v>
      </c>
      <c r="E317" s="52"/>
      <c r="F317" s="28"/>
      <c r="G317" s="32"/>
      <c r="H317" s="4" t="s">
        <v>49</v>
      </c>
      <c r="I317" s="34"/>
      <c r="J317" s="9"/>
      <c r="K317" s="29"/>
    </row>
    <row r="318" spans="1:11" ht="15" customHeight="1">
      <c r="A318" s="4" t="s">
        <v>44</v>
      </c>
      <c r="B318" s="4"/>
      <c r="C318" s="172" t="s">
        <v>13</v>
      </c>
      <c r="D318" s="99">
        <v>1646.43</v>
      </c>
      <c r="E318" s="52"/>
      <c r="F318" s="28"/>
      <c r="G318" s="32"/>
      <c r="H318" s="4" t="s">
        <v>49</v>
      </c>
      <c r="I318" s="34"/>
      <c r="J318" s="9"/>
      <c r="K318" s="29"/>
    </row>
    <row r="319" spans="1:11" ht="15" customHeight="1">
      <c r="A319" s="47"/>
      <c r="B319" s="5"/>
      <c r="C319" s="4"/>
      <c r="D319" s="23"/>
      <c r="E319" s="52"/>
      <c r="F319" s="28"/>
      <c r="G319" s="32"/>
      <c r="H319" s="4"/>
      <c r="I319" s="34"/>
      <c r="J319" s="9"/>
      <c r="K319" s="29"/>
    </row>
    <row r="320" spans="1:11" ht="15" customHeight="1" thickBot="1">
      <c r="A320" s="47" t="s">
        <v>29</v>
      </c>
      <c r="B320" s="5"/>
      <c r="C320" s="4"/>
      <c r="D320" s="52"/>
      <c r="E320" s="52"/>
      <c r="F320" s="119">
        <f>SUM(D317:D318)</f>
        <v>3768.76</v>
      </c>
      <c r="G320" s="32"/>
      <c r="H320" s="4"/>
      <c r="I320" s="34"/>
      <c r="J320" s="9"/>
      <c r="K320" s="29"/>
    </row>
    <row r="321" spans="1:11" ht="15" customHeight="1" thickTop="1">
      <c r="A321" s="47"/>
      <c r="B321" s="5"/>
      <c r="C321" s="4"/>
      <c r="D321" s="52"/>
      <c r="E321" s="52"/>
      <c r="F321" s="28"/>
      <c r="G321" s="32"/>
      <c r="H321" s="4"/>
      <c r="I321" s="34"/>
      <c r="J321" s="9"/>
      <c r="K321" s="29"/>
    </row>
    <row r="322" spans="1:11" ht="15" customHeight="1">
      <c r="A322" s="48" t="s">
        <v>446</v>
      </c>
      <c r="B322" s="5"/>
      <c r="C322" s="4"/>
      <c r="D322" s="52"/>
      <c r="E322" s="52"/>
      <c r="F322" s="28"/>
      <c r="G322" s="32"/>
      <c r="H322" s="4"/>
      <c r="I322" s="34"/>
      <c r="J322" s="9"/>
      <c r="K322" s="29"/>
    </row>
    <row r="323" spans="1:11" ht="15" customHeight="1">
      <c r="A323" s="4" t="s">
        <v>43</v>
      </c>
      <c r="B323" s="4"/>
      <c r="C323" s="172"/>
      <c r="D323" s="98">
        <v>705.59</v>
      </c>
      <c r="E323" s="52"/>
      <c r="F323" s="28"/>
      <c r="G323" s="32"/>
      <c r="H323" s="4" t="s">
        <v>49</v>
      </c>
      <c r="I323" s="34"/>
      <c r="J323" s="9"/>
      <c r="K323" s="29"/>
    </row>
    <row r="324" spans="1:11" ht="15" customHeight="1">
      <c r="A324" s="4" t="s">
        <v>44</v>
      </c>
      <c r="B324" s="4"/>
      <c r="C324" s="172"/>
      <c r="D324" s="99">
        <v>308.41</v>
      </c>
      <c r="E324" s="52"/>
      <c r="F324" s="28"/>
      <c r="G324" s="32"/>
      <c r="H324" s="4" t="s">
        <v>49</v>
      </c>
      <c r="I324" s="34"/>
      <c r="J324" s="9"/>
      <c r="K324" s="29"/>
    </row>
    <row r="325" spans="1:11" ht="15" customHeight="1">
      <c r="A325" s="47"/>
      <c r="B325" s="5"/>
      <c r="C325" s="4"/>
      <c r="D325" s="23"/>
      <c r="E325" s="52"/>
      <c r="F325" s="28"/>
      <c r="G325" s="32"/>
      <c r="H325" s="4"/>
      <c r="I325" s="34"/>
      <c r="J325" s="9"/>
      <c r="K325" s="29"/>
    </row>
    <row r="326" spans="1:11" ht="15" customHeight="1" thickBot="1">
      <c r="A326" s="47" t="s">
        <v>447</v>
      </c>
      <c r="B326" s="5"/>
      <c r="C326" s="4"/>
      <c r="D326" s="52"/>
      <c r="E326" s="52"/>
      <c r="F326" s="119">
        <f>SUM(D323:D324)</f>
        <v>1014</v>
      </c>
      <c r="G326" s="32"/>
      <c r="H326" s="4"/>
      <c r="I326" s="34"/>
      <c r="J326" s="9"/>
      <c r="K326" s="29"/>
    </row>
    <row r="327" spans="1:11" ht="15" customHeight="1" thickTop="1">
      <c r="A327" s="47"/>
      <c r="B327" s="5"/>
      <c r="C327" s="4"/>
      <c r="D327" s="52"/>
      <c r="E327" s="52"/>
      <c r="F327" s="98"/>
      <c r="G327" s="32"/>
      <c r="H327" s="4"/>
      <c r="I327" s="34"/>
      <c r="J327" s="9"/>
      <c r="K327" s="29"/>
    </row>
    <row r="328" spans="1:11" ht="15" customHeight="1">
      <c r="A328" s="48" t="s">
        <v>97</v>
      </c>
      <c r="B328" s="48"/>
      <c r="C328" s="4"/>
      <c r="D328" s="50"/>
      <c r="E328" s="50"/>
      <c r="F328" s="1"/>
      <c r="G328" s="1"/>
      <c r="H328" s="4"/>
      <c r="I328" s="34"/>
      <c r="J328" s="9"/>
      <c r="K328" s="29"/>
    </row>
    <row r="329" spans="1:11" ht="15" customHeight="1">
      <c r="A329" s="4" t="s">
        <v>30</v>
      </c>
      <c r="B329" s="4"/>
      <c r="C329" s="4"/>
      <c r="D329" s="49">
        <v>166.1</v>
      </c>
      <c r="E329" s="50"/>
      <c r="F329" s="1"/>
      <c r="G329" s="1"/>
      <c r="H329" s="159" t="s">
        <v>954</v>
      </c>
      <c r="I329" s="34"/>
      <c r="J329" s="9"/>
      <c r="K329" s="29"/>
    </row>
    <row r="330" spans="1:11" ht="15" customHeight="1">
      <c r="A330" s="4"/>
      <c r="B330" s="4"/>
      <c r="C330" s="42"/>
      <c r="D330" s="58"/>
      <c r="E330" s="58"/>
      <c r="F330" s="43"/>
      <c r="G330" s="43"/>
      <c r="H330"/>
      <c r="I330" s="34"/>
      <c r="J330" s="9"/>
      <c r="K330" s="29"/>
    </row>
    <row r="331" spans="1:11" ht="15" customHeight="1" thickBot="1">
      <c r="A331" s="47" t="s">
        <v>132</v>
      </c>
      <c r="B331" s="47"/>
      <c r="C331" s="4"/>
      <c r="D331" s="23"/>
      <c r="E331" s="54"/>
      <c r="F331" s="55">
        <f>SUM(D329:D329)</f>
        <v>166.1</v>
      </c>
      <c r="G331" s="1"/>
      <c r="H331" s="23"/>
      <c r="I331" s="34"/>
      <c r="J331" s="9"/>
      <c r="K331" s="29"/>
    </row>
    <row r="332" spans="1:11" ht="15" customHeight="1" thickTop="1">
      <c r="A332" s="47"/>
      <c r="B332" s="47"/>
      <c r="C332" s="4"/>
      <c r="D332" s="23"/>
      <c r="E332" s="54"/>
      <c r="F332" s="54"/>
      <c r="G332" s="1"/>
      <c r="H332" s="23"/>
      <c r="I332" s="34"/>
      <c r="J332" s="9"/>
      <c r="K332" s="29"/>
    </row>
    <row r="333" spans="1:11" ht="15" customHeight="1">
      <c r="A333" s="48" t="s">
        <v>47</v>
      </c>
      <c r="B333" s="48"/>
      <c r="C333" s="4"/>
      <c r="D333" s="50"/>
      <c r="E333" s="50"/>
      <c r="F333" s="1"/>
      <c r="G333" s="1"/>
      <c r="H333" s="4"/>
      <c r="I333" s="34"/>
      <c r="J333" s="9"/>
      <c r="K333" s="29"/>
    </row>
    <row r="334" spans="1:11" ht="15" customHeight="1">
      <c r="A334" s="159" t="s">
        <v>912</v>
      </c>
      <c r="B334" s="4"/>
      <c r="C334" s="159"/>
      <c r="D334" s="49">
        <v>620</v>
      </c>
      <c r="E334" s="50"/>
      <c r="F334" s="1"/>
      <c r="G334" s="1"/>
      <c r="H334" s="159" t="s">
        <v>358</v>
      </c>
      <c r="I334" s="34"/>
      <c r="J334" s="9"/>
      <c r="K334" s="29"/>
    </row>
    <row r="335" spans="1:11" ht="15" customHeight="1">
      <c r="A335" s="4"/>
      <c r="B335" s="4"/>
      <c r="C335" s="42"/>
      <c r="D335" s="58"/>
      <c r="E335" s="58"/>
      <c r="F335" s="43"/>
      <c r="G335" s="43"/>
      <c r="H335" s="36"/>
      <c r="I335" s="34"/>
      <c r="J335" s="9"/>
      <c r="K335" s="29"/>
    </row>
    <row r="336" spans="1:11" ht="15" customHeight="1" thickBot="1">
      <c r="A336" s="47" t="s">
        <v>268</v>
      </c>
      <c r="B336" s="47"/>
      <c r="C336" s="4"/>
      <c r="D336" s="23"/>
      <c r="E336" s="54"/>
      <c r="F336" s="55">
        <f>SUM(D334:D334)</f>
        <v>620</v>
      </c>
      <c r="G336" s="1"/>
      <c r="H336" s="23"/>
      <c r="I336" s="34"/>
      <c r="J336" s="9"/>
      <c r="K336" s="29"/>
    </row>
    <row r="337" spans="1:11" ht="15" customHeight="1" thickTop="1">
      <c r="A337" s="47"/>
      <c r="B337" s="47"/>
      <c r="C337" s="4"/>
      <c r="D337" s="23"/>
      <c r="E337" s="54"/>
      <c r="F337" s="54"/>
      <c r="G337" s="1"/>
      <c r="H337" s="23"/>
      <c r="I337" s="34"/>
      <c r="J337" s="9"/>
      <c r="K337" s="29"/>
    </row>
    <row r="338" spans="1:11" ht="15" customHeight="1">
      <c r="A338" s="48" t="s">
        <v>55</v>
      </c>
      <c r="B338" s="48"/>
      <c r="C338" s="4"/>
      <c r="D338" s="50"/>
      <c r="E338" s="50"/>
      <c r="F338" s="1"/>
      <c r="G338" s="1"/>
      <c r="H338" s="4"/>
      <c r="I338" s="34"/>
      <c r="J338" s="9"/>
      <c r="K338" s="29"/>
    </row>
    <row r="339" spans="1:11" ht="15" customHeight="1">
      <c r="A339" s="159" t="s">
        <v>972</v>
      </c>
      <c r="B339" s="4"/>
      <c r="C339" s="159" t="s">
        <v>13</v>
      </c>
      <c r="D339" s="49">
        <v>204.77</v>
      </c>
      <c r="E339" s="50"/>
      <c r="F339" s="1"/>
      <c r="G339" s="1"/>
      <c r="H339" s="159" t="s">
        <v>164</v>
      </c>
      <c r="I339" s="34"/>
      <c r="J339" s="9"/>
      <c r="K339" s="29"/>
    </row>
    <row r="340" spans="1:11" ht="15" customHeight="1">
      <c r="A340" s="4"/>
      <c r="B340" s="4"/>
      <c r="C340" s="42"/>
      <c r="D340" s="58"/>
      <c r="E340" s="58"/>
      <c r="F340" s="43"/>
      <c r="G340" s="43"/>
      <c r="H340" s="36"/>
      <c r="I340" s="34"/>
      <c r="J340" s="9"/>
      <c r="K340" s="29"/>
    </row>
    <row r="341" spans="1:11" ht="15" customHeight="1" thickBot="1">
      <c r="A341" s="47" t="s">
        <v>973</v>
      </c>
      <c r="B341" s="47"/>
      <c r="C341" s="4"/>
      <c r="D341" s="23"/>
      <c r="E341" s="54"/>
      <c r="F341" s="55">
        <f>SUM(D339:D339)</f>
        <v>204.77</v>
      </c>
      <c r="G341" s="1"/>
      <c r="H341" s="23"/>
      <c r="I341" s="34"/>
      <c r="J341" s="9"/>
      <c r="K341" s="29"/>
    </row>
    <row r="342" spans="1:11" ht="15" customHeight="1" thickTop="1">
      <c r="A342" s="47"/>
      <c r="B342" s="47"/>
      <c r="C342" s="4"/>
      <c r="D342" s="23"/>
      <c r="E342" s="54"/>
      <c r="F342" s="54"/>
      <c r="G342" s="1"/>
      <c r="H342" s="23"/>
      <c r="I342" s="34"/>
      <c r="J342" s="9"/>
      <c r="K342" s="29"/>
    </row>
    <row r="343" spans="1:11" ht="15" customHeight="1">
      <c r="A343" s="47"/>
      <c r="B343" s="4"/>
      <c r="C343" s="13"/>
      <c r="D343" s="60"/>
      <c r="E343" s="60"/>
      <c r="F343" s="25"/>
      <c r="G343" s="25"/>
      <c r="H343" s="13"/>
      <c r="I343" s="34"/>
      <c r="J343" s="35"/>
      <c r="K343" s="29"/>
    </row>
    <row r="344" spans="1:11" ht="15" customHeight="1" thickBot="1">
      <c r="A344" s="11"/>
      <c r="B344" s="11"/>
      <c r="C344" s="8"/>
      <c r="D344" s="68">
        <f>SUM(D152:D343)+D125</f>
        <v>90123.02000000002</v>
      </c>
      <c r="E344" s="86"/>
      <c r="F344" s="68">
        <f>SUM(F152:F343)+F125</f>
        <v>90123.02</v>
      </c>
      <c r="G344" s="1"/>
      <c r="H344" s="39" t="s">
        <v>0</v>
      </c>
      <c r="I344" s="4"/>
      <c r="J344" s="9"/>
      <c r="K344" s="29"/>
    </row>
    <row r="345" spans="1:11" ht="15" customHeight="1" thickTop="1">
      <c r="A345" s="11"/>
      <c r="B345" s="11"/>
      <c r="C345" s="8"/>
      <c r="D345" s="86"/>
      <c r="E345" s="86"/>
      <c r="F345" s="86"/>
      <c r="G345" s="1"/>
      <c r="H345" s="39"/>
      <c r="I345" s="4"/>
      <c r="J345" s="9"/>
      <c r="K345" s="29"/>
    </row>
    <row r="346" spans="1:11" ht="15.75" customHeight="1">
      <c r="A346" s="157" t="s">
        <v>280</v>
      </c>
      <c r="C346" s="13"/>
      <c r="D346" s="70"/>
      <c r="E346" s="70"/>
      <c r="F346" s="30"/>
      <c r="G346" s="30"/>
      <c r="H346" s="13"/>
      <c r="I346" s="4"/>
      <c r="J346" s="9"/>
      <c r="K346" s="29"/>
    </row>
    <row r="347" spans="3:11" ht="15.75" customHeight="1">
      <c r="C347" s="13"/>
      <c r="D347" s="70"/>
      <c r="E347" s="70"/>
      <c r="F347" s="30"/>
      <c r="G347" s="30"/>
      <c r="H347" s="13"/>
      <c r="I347" s="4"/>
      <c r="J347" s="9"/>
      <c r="K347" s="29"/>
    </row>
    <row r="348" spans="1:11" ht="15.75" customHeight="1">
      <c r="A348" s="88" t="s">
        <v>265</v>
      </c>
      <c r="B348" s="19"/>
      <c r="C348" s="78"/>
      <c r="D348" s="109"/>
      <c r="E348" s="110"/>
      <c r="F348" s="110"/>
      <c r="G348" s="78"/>
      <c r="H348" s="24"/>
      <c r="I348" s="14"/>
      <c r="K348" s="29"/>
    </row>
    <row r="349" spans="1:11" ht="15.75" customHeight="1">
      <c r="A349" s="163" t="s">
        <v>955</v>
      </c>
      <c r="B349" s="4"/>
      <c r="C349" s="78"/>
      <c r="D349" s="49">
        <v>1564.47</v>
      </c>
      <c r="E349" s="110"/>
      <c r="F349" s="110"/>
      <c r="G349" s="78"/>
      <c r="H349" s="162" t="s">
        <v>289</v>
      </c>
      <c r="I349" s="14"/>
      <c r="K349" s="29"/>
    </row>
    <row r="350" spans="1:11" ht="15.75" customHeight="1">
      <c r="A350" s="19"/>
      <c r="B350" s="19"/>
      <c r="C350" s="78"/>
      <c r="D350" s="109"/>
      <c r="E350" s="110"/>
      <c r="F350" s="110"/>
      <c r="G350" s="24"/>
      <c r="H350" s="74"/>
      <c r="I350" s="14"/>
      <c r="K350" s="29"/>
    </row>
    <row r="351" spans="1:11" ht="15.75" customHeight="1" thickBot="1">
      <c r="A351" s="27" t="s">
        <v>270</v>
      </c>
      <c r="B351" s="19"/>
      <c r="C351" s="78"/>
      <c r="D351" s="109"/>
      <c r="E351" s="7"/>
      <c r="F351" s="96">
        <f>SUM(D349:D349)</f>
        <v>1564.47</v>
      </c>
      <c r="G351" s="24"/>
      <c r="H351" s="74"/>
      <c r="I351" s="14"/>
      <c r="K351" s="29"/>
    </row>
    <row r="352" spans="3:11" ht="15.75" customHeight="1" thickTop="1">
      <c r="C352" s="13"/>
      <c r="D352" s="70"/>
      <c r="E352" s="70"/>
      <c r="F352" s="30"/>
      <c r="G352" s="30"/>
      <c r="H352" s="13"/>
      <c r="I352" s="14"/>
      <c r="K352" s="29"/>
    </row>
    <row r="353" spans="1:8" ht="15.75" customHeight="1">
      <c r="A353" s="13"/>
      <c r="B353" s="13"/>
      <c r="C353" s="13"/>
      <c r="D353" s="54"/>
      <c r="E353" s="54"/>
      <c r="F353" s="86"/>
      <c r="H353" s="24"/>
    </row>
    <row r="354" spans="1:8" ht="15.75" customHeight="1" thickBot="1">
      <c r="A354" s="13"/>
      <c r="B354" s="13"/>
      <c r="C354" s="13"/>
      <c r="D354" s="132">
        <f>SUM(D348:D353)</f>
        <v>1564.47</v>
      </c>
      <c r="E354" s="142"/>
      <c r="F354" s="132">
        <f>SUM(F348:F353)</f>
        <v>1564.47</v>
      </c>
      <c r="G354" s="78"/>
      <c r="H354" s="24" t="s">
        <v>956</v>
      </c>
    </row>
    <row r="355" ht="15" customHeight="1" thickTop="1">
      <c r="H355" s="24"/>
    </row>
    <row r="356" spans="1:8" ht="15.75" thickBot="1">
      <c r="A356" s="163"/>
      <c r="D356" s="148">
        <f>+D134+D354</f>
        <v>3109.71</v>
      </c>
      <c r="E356" s="149"/>
      <c r="F356" s="148">
        <f>+F134+F354</f>
        <v>3109.71</v>
      </c>
      <c r="H356" s="24" t="s">
        <v>335</v>
      </c>
    </row>
    <row r="357" ht="15" thickTop="1"/>
    <row r="358" spans="1:8" ht="15.75" thickBot="1">
      <c r="A358" s="19" t="s">
        <v>317</v>
      </c>
      <c r="D358" s="148">
        <f>+D344+D356</f>
        <v>93232.73000000003</v>
      </c>
      <c r="E358" s="149"/>
      <c r="F358" s="148">
        <f>+F344+F356</f>
        <v>93232.73000000001</v>
      </c>
      <c r="H358" s="24" t="s">
        <v>957</v>
      </c>
    </row>
    <row r="359" ht="15" thickTop="1"/>
    <row r="360" ht="14.25">
      <c r="H360" s="162"/>
    </row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3" manualBreakCount="3">
    <brk id="75" max="255" man="1"/>
    <brk id="227" max="255" man="1"/>
    <brk id="3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U306"/>
  <sheetViews>
    <sheetView zoomScale="75" zoomScaleNormal="75" zoomScalePageLayoutView="0" workbookViewId="0" topLeftCell="A271">
      <selection activeCell="A295" sqref="A295"/>
    </sheetView>
  </sheetViews>
  <sheetFormatPr defaultColWidth="9.00390625" defaultRowHeight="14.25"/>
  <cols>
    <col min="1" max="1" width="33.00390625" style="12" customWidth="1"/>
    <col min="2" max="2" width="1.37890625" style="12" customWidth="1"/>
    <col min="3" max="3" width="1.75390625" style="138" customWidth="1"/>
    <col min="4" max="4" width="1.625" style="17" hidden="1" customWidth="1"/>
    <col min="5" max="5" width="14.125" style="62" customWidth="1"/>
    <col min="6" max="6" width="1.875" style="62" customWidth="1"/>
    <col min="7" max="7" width="12.375" style="7" customWidth="1"/>
    <col min="8" max="8" width="1.625" style="7" customWidth="1"/>
    <col min="9" max="9" width="44.8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9" ht="18">
      <c r="A1" s="80" t="s">
        <v>133</v>
      </c>
      <c r="B1" s="104"/>
      <c r="C1" s="200"/>
      <c r="D1" s="201"/>
      <c r="E1" s="201"/>
      <c r="F1" s="201"/>
      <c r="G1" s="202"/>
      <c r="H1" s="201"/>
      <c r="I1" s="201"/>
    </row>
    <row r="2" spans="1:13" ht="18">
      <c r="A2" s="79" t="s">
        <v>974</v>
      </c>
      <c r="B2" s="79"/>
      <c r="C2" s="200"/>
      <c r="D2" s="201"/>
      <c r="E2" s="201"/>
      <c r="F2" s="201"/>
      <c r="G2" s="202"/>
      <c r="H2" s="201"/>
      <c r="I2" s="201"/>
      <c r="M2" s="113"/>
    </row>
    <row r="3" spans="3:21" s="78" customFormat="1" ht="15" customHeight="1">
      <c r="C3" s="133"/>
      <c r="D3" s="71"/>
      <c r="E3" s="72"/>
      <c r="F3" s="72"/>
      <c r="G3" s="73"/>
      <c r="H3" s="73"/>
      <c r="I3" s="74"/>
      <c r="J3" s="75"/>
      <c r="K3" s="76"/>
      <c r="L3" s="77"/>
      <c r="M3" s="77"/>
      <c r="S3" s="77"/>
      <c r="U3" s="77"/>
    </row>
    <row r="4" spans="1:21" s="78" customFormat="1" ht="15" customHeight="1">
      <c r="A4" s="100" t="s">
        <v>5</v>
      </c>
      <c r="C4" s="133"/>
      <c r="D4" s="71"/>
      <c r="E4" s="72"/>
      <c r="F4" s="72"/>
      <c r="G4" s="73"/>
      <c r="H4" s="73"/>
      <c r="I4" s="74"/>
      <c r="J4" s="75"/>
      <c r="K4" s="76"/>
      <c r="L4" s="77"/>
      <c r="M4" s="77"/>
      <c r="S4" s="77"/>
      <c r="U4" s="77"/>
    </row>
    <row r="5" spans="3:21" s="78" customFormat="1" ht="15" customHeight="1">
      <c r="C5" s="133"/>
      <c r="D5" s="71"/>
      <c r="E5" s="72"/>
      <c r="F5" s="72"/>
      <c r="G5" s="73"/>
      <c r="H5" s="73"/>
      <c r="I5" s="74"/>
      <c r="J5" s="75"/>
      <c r="K5" s="76"/>
      <c r="L5" s="77"/>
      <c r="M5" s="77"/>
      <c r="S5" s="77"/>
      <c r="U5" s="77"/>
    </row>
    <row r="6" spans="1:21" s="78" customFormat="1" ht="15" customHeight="1">
      <c r="A6" s="135" t="s">
        <v>46</v>
      </c>
      <c r="C6" s="133"/>
      <c r="D6" s="71"/>
      <c r="E6" s="72"/>
      <c r="F6" s="72"/>
      <c r="G6" s="73"/>
      <c r="H6" s="73"/>
      <c r="I6" s="74"/>
      <c r="J6" s="75"/>
      <c r="K6" s="76"/>
      <c r="L6" s="77"/>
      <c r="M6" s="77"/>
      <c r="S6" s="77"/>
      <c r="U6" s="77"/>
    </row>
    <row r="7" spans="3:21" s="78" customFormat="1" ht="15" customHeight="1">
      <c r="C7" s="133"/>
      <c r="D7" s="71"/>
      <c r="E7" s="72"/>
      <c r="F7" s="72"/>
      <c r="G7" s="73"/>
      <c r="H7" s="73"/>
      <c r="I7" s="74"/>
      <c r="J7" s="75"/>
      <c r="K7" s="76"/>
      <c r="L7" s="77"/>
      <c r="M7" s="77"/>
      <c r="S7" s="77"/>
      <c r="U7" s="77"/>
    </row>
    <row r="8" spans="1:11" ht="15" customHeight="1">
      <c r="A8" s="81" t="s">
        <v>90</v>
      </c>
      <c r="B8" s="19"/>
      <c r="C8" s="140"/>
      <c r="D8" s="13"/>
      <c r="E8" s="83" t="s">
        <v>91</v>
      </c>
      <c r="F8" s="13"/>
      <c r="G8" s="84" t="s">
        <v>92</v>
      </c>
      <c r="H8" s="13"/>
      <c r="I8" s="85" t="s">
        <v>93</v>
      </c>
      <c r="J8" s="17"/>
      <c r="K8" s="15"/>
    </row>
    <row r="9" spans="3:11" ht="15" customHeight="1">
      <c r="C9" s="137"/>
      <c r="D9" s="13"/>
      <c r="E9" s="70"/>
      <c r="F9" s="70"/>
      <c r="G9" s="30"/>
      <c r="H9" s="30"/>
      <c r="I9" s="13"/>
      <c r="J9" s="17"/>
      <c r="K9" s="15"/>
    </row>
    <row r="10" spans="1:11" ht="15" customHeight="1">
      <c r="A10" s="88" t="s">
        <v>17</v>
      </c>
      <c r="B10" s="88"/>
      <c r="C10" s="134"/>
      <c r="D10" s="89"/>
      <c r="E10" s="90"/>
      <c r="F10" s="90"/>
      <c r="G10" s="91"/>
      <c r="H10" s="91"/>
      <c r="I10" s="89"/>
      <c r="J10" s="17"/>
      <c r="K10" s="15"/>
    </row>
    <row r="11" spans="1:11" ht="15" customHeight="1">
      <c r="A11" s="159" t="s">
        <v>187</v>
      </c>
      <c r="B11" s="4"/>
      <c r="C11" s="136"/>
      <c r="D11" s="4"/>
      <c r="E11" s="50">
        <v>895.48</v>
      </c>
      <c r="F11" s="50"/>
      <c r="G11" s="57">
        <f aca="true" t="shared" si="0" ref="G11:G16">E11</f>
        <v>895.48</v>
      </c>
      <c r="H11" s="1"/>
      <c r="I11" s="39"/>
      <c r="J11" s="17"/>
      <c r="K11" s="15"/>
    </row>
    <row r="12" spans="1:11" ht="15" customHeight="1">
      <c r="A12" s="159" t="s">
        <v>540</v>
      </c>
      <c r="B12" s="4"/>
      <c r="C12" s="136"/>
      <c r="D12" s="4"/>
      <c r="E12" s="50">
        <v>2270.7</v>
      </c>
      <c r="F12" s="50"/>
      <c r="G12" s="57">
        <f t="shared" si="0"/>
        <v>2270.7</v>
      </c>
      <c r="H12" s="1"/>
      <c r="I12" s="115"/>
      <c r="J12" s="17"/>
      <c r="K12" s="15"/>
    </row>
    <row r="13" spans="1:11" ht="15" customHeight="1">
      <c r="A13" s="4" t="s">
        <v>98</v>
      </c>
      <c r="B13" s="4"/>
      <c r="C13" s="136"/>
      <c r="D13" s="4"/>
      <c r="E13" s="50">
        <v>1940.96</v>
      </c>
      <c r="F13" s="50"/>
      <c r="G13" s="57">
        <f t="shared" si="0"/>
        <v>1940.96</v>
      </c>
      <c r="H13" s="1"/>
      <c r="I13" s="39"/>
      <c r="J13" s="17"/>
      <c r="K13" s="15"/>
    </row>
    <row r="14" spans="1:11" ht="15" customHeight="1">
      <c r="A14" s="159" t="s">
        <v>441</v>
      </c>
      <c r="B14" s="4"/>
      <c r="C14" s="136"/>
      <c r="D14" s="4"/>
      <c r="E14" s="50">
        <v>242.82</v>
      </c>
      <c r="F14" s="50"/>
      <c r="G14" s="57">
        <f t="shared" si="0"/>
        <v>242.82</v>
      </c>
      <c r="H14" s="1"/>
      <c r="I14" s="39"/>
      <c r="J14" s="17"/>
      <c r="K14" s="15"/>
    </row>
    <row r="15" spans="1:11" ht="15" customHeight="1">
      <c r="A15" s="159" t="s">
        <v>14</v>
      </c>
      <c r="B15" s="4"/>
      <c r="C15" s="136"/>
      <c r="D15" s="4"/>
      <c r="E15" s="50">
        <v>1528.44</v>
      </c>
      <c r="F15" s="50"/>
      <c r="G15" s="57">
        <f t="shared" si="0"/>
        <v>1528.44</v>
      </c>
      <c r="H15" s="1"/>
      <c r="I15" s="128"/>
      <c r="J15" s="17"/>
      <c r="K15" s="15"/>
    </row>
    <row r="16" spans="1:11" ht="15" customHeight="1">
      <c r="A16" s="159" t="s">
        <v>385</v>
      </c>
      <c r="B16" s="4"/>
      <c r="C16" s="136"/>
      <c r="D16" s="4"/>
      <c r="E16" s="50">
        <v>1368.91</v>
      </c>
      <c r="F16" s="50"/>
      <c r="G16" s="57">
        <f t="shared" si="0"/>
        <v>1368.91</v>
      </c>
      <c r="H16" s="1"/>
      <c r="I16" s="115"/>
      <c r="J16" s="17"/>
      <c r="K16" s="15"/>
    </row>
    <row r="17" spans="1:11" ht="15" customHeight="1">
      <c r="A17" s="159" t="s">
        <v>626</v>
      </c>
      <c r="B17" s="4"/>
      <c r="C17" s="136"/>
      <c r="D17" s="4"/>
      <c r="E17" s="50">
        <v>440.46</v>
      </c>
      <c r="F17" s="50"/>
      <c r="G17" s="57">
        <f>E17</f>
        <v>440.46</v>
      </c>
      <c r="H17" s="1"/>
      <c r="I17" s="115"/>
      <c r="J17" s="17"/>
      <c r="K17" s="15"/>
    </row>
    <row r="18" spans="1:11" ht="15" customHeight="1">
      <c r="A18" s="159" t="s">
        <v>203</v>
      </c>
      <c r="B18" s="4"/>
      <c r="C18" s="136"/>
      <c r="D18" s="4"/>
      <c r="E18" s="49">
        <v>922.78</v>
      </c>
      <c r="F18" s="50"/>
      <c r="G18" s="65">
        <f>E18</f>
        <v>922.78</v>
      </c>
      <c r="H18" s="1"/>
      <c r="I18" s="115"/>
      <c r="J18" s="17"/>
      <c r="K18" s="15"/>
    </row>
    <row r="19" spans="1:11" ht="15" customHeight="1">
      <c r="A19" s="4"/>
      <c r="B19" s="5"/>
      <c r="C19" s="136"/>
      <c r="D19" s="4"/>
      <c r="E19" s="54"/>
      <c r="F19" s="54"/>
      <c r="G19" s="57"/>
      <c r="H19" s="1"/>
      <c r="I19" s="4"/>
      <c r="J19" s="17"/>
      <c r="K19" s="15"/>
    </row>
    <row r="20" spans="1:11" ht="15" customHeight="1" thickBot="1">
      <c r="A20" s="47" t="s">
        <v>31</v>
      </c>
      <c r="B20" s="5"/>
      <c r="C20" s="136"/>
      <c r="D20" s="4"/>
      <c r="E20" s="55">
        <f>SUM(E11:E19)</f>
        <v>9610.55</v>
      </c>
      <c r="F20" s="54"/>
      <c r="G20" s="55">
        <f>SUM(G11:G19)</f>
        <v>9610.55</v>
      </c>
      <c r="H20" s="1"/>
      <c r="I20" s="4"/>
      <c r="J20" s="17"/>
      <c r="K20" s="15"/>
    </row>
    <row r="21" spans="3:11" ht="15" customHeight="1" thickTop="1">
      <c r="C21" s="137"/>
      <c r="D21" s="13"/>
      <c r="E21" s="70"/>
      <c r="F21" s="70"/>
      <c r="G21" s="30"/>
      <c r="H21" s="30"/>
      <c r="I21" s="13"/>
      <c r="J21" s="17"/>
      <c r="K21" s="15"/>
    </row>
    <row r="22" spans="1:11" ht="15" customHeight="1">
      <c r="A22" s="88" t="s">
        <v>321</v>
      </c>
      <c r="B22" s="19"/>
      <c r="C22" s="137"/>
      <c r="D22" s="13"/>
      <c r="E22" s="109"/>
      <c r="F22" s="13"/>
      <c r="G22" s="110"/>
      <c r="H22" s="13"/>
      <c r="I22" s="24"/>
      <c r="J22" s="17"/>
      <c r="K22" s="15"/>
    </row>
    <row r="23" spans="1:11" ht="15" customHeight="1">
      <c r="A23" s="163" t="s">
        <v>975</v>
      </c>
      <c r="B23" s="4"/>
      <c r="C23" s="137"/>
      <c r="D23" s="4"/>
      <c r="E23" s="49">
        <v>213.96</v>
      </c>
      <c r="F23" s="13"/>
      <c r="G23" s="110"/>
      <c r="H23" s="13"/>
      <c r="I23" s="162" t="s">
        <v>322</v>
      </c>
      <c r="J23" s="17"/>
      <c r="K23" s="15"/>
    </row>
    <row r="24" spans="1:11" ht="15" customHeight="1">
      <c r="A24" s="19"/>
      <c r="B24" s="19"/>
      <c r="C24" s="137"/>
      <c r="D24" s="13"/>
      <c r="E24" s="109"/>
      <c r="F24" s="13"/>
      <c r="G24" s="110"/>
      <c r="H24" s="13"/>
      <c r="I24" s="24"/>
      <c r="J24" s="17"/>
      <c r="K24" s="15"/>
    </row>
    <row r="25" spans="1:11" ht="15" customHeight="1" thickBot="1">
      <c r="A25" s="27" t="s">
        <v>323</v>
      </c>
      <c r="B25" s="19"/>
      <c r="C25" s="137"/>
      <c r="D25" s="13"/>
      <c r="E25" s="109"/>
      <c r="F25" s="13"/>
      <c r="G25" s="96">
        <f>SUM(E23:E23)</f>
        <v>213.96</v>
      </c>
      <c r="H25" s="13"/>
      <c r="I25" s="24"/>
      <c r="J25" s="17"/>
      <c r="K25" s="15"/>
    </row>
    <row r="26" spans="3:11" ht="15" customHeight="1" thickTop="1">
      <c r="C26" s="137"/>
      <c r="D26" s="13"/>
      <c r="E26" s="70"/>
      <c r="F26" s="70"/>
      <c r="G26" s="30"/>
      <c r="H26" s="30"/>
      <c r="I26" s="13"/>
      <c r="J26" s="17"/>
      <c r="K26" s="15"/>
    </row>
    <row r="27" spans="1:11" ht="15" customHeight="1">
      <c r="A27" s="88" t="s">
        <v>284</v>
      </c>
      <c r="B27" s="19"/>
      <c r="C27" s="137"/>
      <c r="D27" s="13"/>
      <c r="E27" s="109"/>
      <c r="F27" s="13"/>
      <c r="G27" s="110"/>
      <c r="H27" s="13"/>
      <c r="I27" s="24"/>
      <c r="J27" s="17"/>
      <c r="K27" s="15"/>
    </row>
    <row r="28" spans="1:11" ht="15" customHeight="1">
      <c r="A28" s="163" t="s">
        <v>976</v>
      </c>
      <c r="B28" s="4"/>
      <c r="C28" s="137"/>
      <c r="D28" s="4"/>
      <c r="E28" s="49">
        <v>450</v>
      </c>
      <c r="F28" s="13"/>
      <c r="G28" s="110"/>
      <c r="H28" s="13"/>
      <c r="I28" s="162" t="s">
        <v>534</v>
      </c>
      <c r="J28" s="17"/>
      <c r="K28" s="15"/>
    </row>
    <row r="29" spans="1:11" ht="15" customHeight="1">
      <c r="A29" s="19"/>
      <c r="B29" s="19"/>
      <c r="C29" s="137"/>
      <c r="D29" s="13"/>
      <c r="E29" s="109"/>
      <c r="F29" s="13"/>
      <c r="G29" s="110"/>
      <c r="H29" s="13"/>
      <c r="I29" s="24"/>
      <c r="J29" s="17"/>
      <c r="K29" s="15"/>
    </row>
    <row r="30" spans="1:11" ht="15" customHeight="1" thickBot="1">
      <c r="A30" s="27" t="s">
        <v>285</v>
      </c>
      <c r="B30" s="19"/>
      <c r="C30" s="137"/>
      <c r="D30" s="13"/>
      <c r="E30" s="109"/>
      <c r="F30" s="13"/>
      <c r="G30" s="96">
        <f>SUM(E28:E28)</f>
        <v>450</v>
      </c>
      <c r="H30" s="13"/>
      <c r="I30" s="24"/>
      <c r="J30" s="17"/>
      <c r="K30" s="15"/>
    </row>
    <row r="31" spans="1:11" ht="15" customHeight="1" thickTop="1">
      <c r="A31" s="47"/>
      <c r="B31" s="5"/>
      <c r="C31" s="136"/>
      <c r="D31" s="4"/>
      <c r="E31" s="54"/>
      <c r="F31" s="54"/>
      <c r="G31" s="54"/>
      <c r="H31" s="1"/>
      <c r="I31" s="4"/>
      <c r="J31" s="17"/>
      <c r="K31" s="15"/>
    </row>
    <row r="32" spans="1:11" ht="15" customHeight="1">
      <c r="A32" s="88" t="s">
        <v>312</v>
      </c>
      <c r="B32" s="19"/>
      <c r="C32" s="137"/>
      <c r="D32" s="13"/>
      <c r="E32" s="109"/>
      <c r="F32" s="13"/>
      <c r="G32" s="110"/>
      <c r="H32" s="13"/>
      <c r="I32" s="24"/>
      <c r="J32" s="17"/>
      <c r="K32" s="15"/>
    </row>
    <row r="33" spans="1:11" ht="15" customHeight="1">
      <c r="A33" s="163" t="s">
        <v>977</v>
      </c>
      <c r="B33" s="4"/>
      <c r="C33" s="137"/>
      <c r="D33" s="4"/>
      <c r="E33" s="49">
        <v>68</v>
      </c>
      <c r="F33" s="13"/>
      <c r="G33" s="110"/>
      <c r="H33" s="13"/>
      <c r="I33" s="162" t="s">
        <v>351</v>
      </c>
      <c r="J33" s="17"/>
      <c r="K33" s="15"/>
    </row>
    <row r="34" spans="1:11" ht="15" customHeight="1">
      <c r="A34" s="19"/>
      <c r="B34" s="19"/>
      <c r="C34" s="137"/>
      <c r="D34" s="13"/>
      <c r="E34" s="109"/>
      <c r="F34" s="13"/>
      <c r="G34" s="110"/>
      <c r="H34" s="13"/>
      <c r="I34" s="24"/>
      <c r="J34" s="17"/>
      <c r="K34" s="15"/>
    </row>
    <row r="35" spans="1:11" ht="15" customHeight="1" thickBot="1">
      <c r="A35" s="27" t="s">
        <v>330</v>
      </c>
      <c r="B35" s="19"/>
      <c r="C35" s="137"/>
      <c r="D35" s="13"/>
      <c r="E35" s="109"/>
      <c r="F35" s="13"/>
      <c r="G35" s="96">
        <f>SUM(E33:E33)</f>
        <v>68</v>
      </c>
      <c r="H35" s="13"/>
      <c r="I35" s="24"/>
      <c r="J35" s="17"/>
      <c r="K35" s="15"/>
    </row>
    <row r="36" spans="1:11" ht="15" customHeight="1" thickTop="1">
      <c r="A36" s="47"/>
      <c r="B36" s="5"/>
      <c r="C36" s="136"/>
      <c r="D36" s="4"/>
      <c r="E36" s="54"/>
      <c r="F36" s="54"/>
      <c r="G36" s="54"/>
      <c r="H36" s="1"/>
      <c r="I36" s="4"/>
      <c r="J36" s="17"/>
      <c r="K36" s="15"/>
    </row>
    <row r="37" spans="1:11" ht="15" customHeight="1">
      <c r="A37" s="88" t="s">
        <v>349</v>
      </c>
      <c r="B37" s="19"/>
      <c r="C37" s="137"/>
      <c r="D37" s="13"/>
      <c r="E37" s="109"/>
      <c r="F37" s="13"/>
      <c r="G37" s="110"/>
      <c r="H37" s="13"/>
      <c r="I37" s="24"/>
      <c r="J37" s="17"/>
      <c r="K37" s="15"/>
    </row>
    <row r="38" spans="1:11" ht="15" customHeight="1">
      <c r="A38" s="163" t="s">
        <v>978</v>
      </c>
      <c r="B38" s="4"/>
      <c r="C38" s="137"/>
      <c r="D38" s="4"/>
      <c r="E38" s="49">
        <v>380</v>
      </c>
      <c r="F38" s="13"/>
      <c r="G38" s="110"/>
      <c r="H38" s="13"/>
      <c r="I38" s="162" t="s">
        <v>263</v>
      </c>
      <c r="J38" s="17"/>
      <c r="K38" s="15"/>
    </row>
    <row r="39" spans="1:11" ht="15" customHeight="1">
      <c r="A39" s="19"/>
      <c r="B39" s="19"/>
      <c r="C39" s="137"/>
      <c r="D39" s="13"/>
      <c r="E39" s="109"/>
      <c r="F39" s="13"/>
      <c r="G39" s="110"/>
      <c r="H39" s="13"/>
      <c r="I39" s="24"/>
      <c r="J39" s="17"/>
      <c r="K39" s="15"/>
    </row>
    <row r="40" spans="1:11" ht="15" customHeight="1" thickBot="1">
      <c r="A40" s="27" t="s">
        <v>350</v>
      </c>
      <c r="B40" s="19"/>
      <c r="C40" s="137"/>
      <c r="D40" s="13"/>
      <c r="E40" s="109"/>
      <c r="F40" s="13"/>
      <c r="G40" s="96">
        <f>SUM(E38:E38)</f>
        <v>380</v>
      </c>
      <c r="H40" s="13"/>
      <c r="I40" s="24"/>
      <c r="J40" s="17"/>
      <c r="K40" s="15"/>
    </row>
    <row r="41" spans="1:11" ht="15" customHeight="1" thickTop="1">
      <c r="A41" s="27"/>
      <c r="B41" s="19"/>
      <c r="C41" s="137"/>
      <c r="D41" s="13"/>
      <c r="E41" s="109"/>
      <c r="F41" s="13"/>
      <c r="H41" s="13"/>
      <c r="I41" s="24"/>
      <c r="J41" s="17"/>
      <c r="K41" s="15"/>
    </row>
    <row r="42" spans="1:11" ht="15" customHeight="1">
      <c r="A42" s="88" t="s">
        <v>457</v>
      </c>
      <c r="B42" s="19"/>
      <c r="C42" s="137"/>
      <c r="D42" s="13"/>
      <c r="E42" s="109"/>
      <c r="F42" s="13"/>
      <c r="G42" s="110"/>
      <c r="H42" s="13"/>
      <c r="I42" s="24"/>
      <c r="J42" s="17"/>
      <c r="K42" s="15"/>
    </row>
    <row r="43" spans="1:11" ht="15" customHeight="1">
      <c r="A43" s="163" t="s">
        <v>979</v>
      </c>
      <c r="B43" s="4"/>
      <c r="C43" s="137"/>
      <c r="D43" s="4"/>
      <c r="E43" s="49">
        <v>1173</v>
      </c>
      <c r="F43" s="13"/>
      <c r="G43" s="110"/>
      <c r="H43" s="13"/>
      <c r="I43" s="162" t="s">
        <v>188</v>
      </c>
      <c r="J43" s="17"/>
      <c r="K43" s="15"/>
    </row>
    <row r="44" spans="1:11" ht="15" customHeight="1">
      <c r="A44" s="19"/>
      <c r="B44" s="19"/>
      <c r="C44" s="137"/>
      <c r="D44" s="13"/>
      <c r="E44" s="109"/>
      <c r="F44" s="13"/>
      <c r="G44" s="110"/>
      <c r="H44" s="13"/>
      <c r="I44" s="24"/>
      <c r="J44" s="17"/>
      <c r="K44" s="15"/>
    </row>
    <row r="45" spans="1:11" ht="15" customHeight="1" thickBot="1">
      <c r="A45" s="27" t="s">
        <v>458</v>
      </c>
      <c r="B45" s="19"/>
      <c r="C45" s="137"/>
      <c r="D45" s="13"/>
      <c r="E45" s="109"/>
      <c r="F45" s="13"/>
      <c r="G45" s="96">
        <f>SUM(E43:E43)</f>
        <v>1173</v>
      </c>
      <c r="H45" s="13"/>
      <c r="I45" s="24"/>
      <c r="J45" s="17"/>
      <c r="K45" s="15"/>
    </row>
    <row r="46" spans="1:11" ht="15" customHeight="1" thickTop="1">
      <c r="A46" s="27"/>
      <c r="B46" s="19"/>
      <c r="C46" s="137"/>
      <c r="D46" s="13"/>
      <c r="E46" s="109"/>
      <c r="F46" s="13"/>
      <c r="H46" s="13"/>
      <c r="I46" s="24"/>
      <c r="J46" s="17"/>
      <c r="K46" s="15"/>
    </row>
    <row r="47" spans="1:11" ht="15" customHeight="1">
      <c r="A47" s="88" t="s">
        <v>915</v>
      </c>
      <c r="B47" s="19"/>
      <c r="C47" s="137"/>
      <c r="D47" s="13"/>
      <c r="E47" s="109"/>
      <c r="F47" s="13"/>
      <c r="G47" s="110"/>
      <c r="H47" s="13"/>
      <c r="I47" s="24"/>
      <c r="J47" s="17"/>
      <c r="K47" s="15"/>
    </row>
    <row r="48" spans="1:11" ht="15" customHeight="1">
      <c r="A48" s="163" t="s">
        <v>916</v>
      </c>
      <c r="B48" s="4"/>
      <c r="C48" s="137"/>
      <c r="D48" s="4"/>
      <c r="E48" s="49">
        <v>242.56</v>
      </c>
      <c r="F48" s="13"/>
      <c r="G48" s="110"/>
      <c r="H48" s="13"/>
      <c r="I48" s="162" t="s">
        <v>980</v>
      </c>
      <c r="J48" s="17"/>
      <c r="K48" s="15"/>
    </row>
    <row r="49" spans="1:11" ht="15" customHeight="1">
      <c r="A49" s="19"/>
      <c r="B49" s="19"/>
      <c r="C49" s="137"/>
      <c r="D49" s="13"/>
      <c r="E49" s="109"/>
      <c r="F49" s="13"/>
      <c r="G49" s="110"/>
      <c r="H49" s="13"/>
      <c r="I49" s="24"/>
      <c r="J49" s="17"/>
      <c r="K49" s="15"/>
    </row>
    <row r="50" spans="1:11" ht="15" customHeight="1" thickBot="1">
      <c r="A50" s="27" t="s">
        <v>981</v>
      </c>
      <c r="B50" s="19"/>
      <c r="C50" s="137"/>
      <c r="D50" s="13"/>
      <c r="E50" s="109"/>
      <c r="F50" s="13"/>
      <c r="G50" s="96">
        <f>SUM(E48:E48)</f>
        <v>242.56</v>
      </c>
      <c r="H50" s="13"/>
      <c r="I50" s="24"/>
      <c r="J50" s="17"/>
      <c r="K50" s="15"/>
    </row>
    <row r="51" spans="1:11" ht="15" customHeight="1" thickTop="1">
      <c r="A51" s="27"/>
      <c r="B51" s="19"/>
      <c r="C51" s="137"/>
      <c r="D51" s="13"/>
      <c r="E51" s="109"/>
      <c r="F51" s="13"/>
      <c r="H51" s="13"/>
      <c r="I51" s="24"/>
      <c r="J51" s="17"/>
      <c r="K51" s="15"/>
    </row>
    <row r="52" spans="1:11" ht="15" customHeight="1">
      <c r="A52" s="88" t="s">
        <v>982</v>
      </c>
      <c r="B52" s="19"/>
      <c r="C52" s="137"/>
      <c r="D52" s="13"/>
      <c r="E52" s="109"/>
      <c r="F52" s="13"/>
      <c r="G52" s="110"/>
      <c r="H52" s="13"/>
      <c r="I52" s="24"/>
      <c r="J52" s="17"/>
      <c r="K52" s="15"/>
    </row>
    <row r="53" spans="1:11" ht="15" customHeight="1">
      <c r="A53" s="163" t="s">
        <v>977</v>
      </c>
      <c r="B53" s="4"/>
      <c r="C53" s="137"/>
      <c r="D53" s="4"/>
      <c r="E53" s="49">
        <v>2936</v>
      </c>
      <c r="F53" s="13"/>
      <c r="G53" s="110"/>
      <c r="H53" s="13"/>
      <c r="I53" s="162" t="s">
        <v>983</v>
      </c>
      <c r="J53" s="17"/>
      <c r="K53" s="15"/>
    </row>
    <row r="54" spans="1:11" ht="15" customHeight="1">
      <c r="A54" s="19"/>
      <c r="B54" s="19"/>
      <c r="C54" s="137"/>
      <c r="D54" s="13"/>
      <c r="E54" s="109"/>
      <c r="F54" s="13"/>
      <c r="G54" s="110"/>
      <c r="H54" s="13"/>
      <c r="I54" s="24"/>
      <c r="J54" s="17"/>
      <c r="K54" s="15"/>
    </row>
    <row r="55" spans="1:11" ht="15" customHeight="1" thickBot="1">
      <c r="A55" s="27" t="s">
        <v>984</v>
      </c>
      <c r="B55" s="19"/>
      <c r="C55" s="137"/>
      <c r="D55" s="13"/>
      <c r="E55" s="109"/>
      <c r="F55" s="13"/>
      <c r="G55" s="96">
        <f>SUM(E53:E53)</f>
        <v>2936</v>
      </c>
      <c r="H55" s="13"/>
      <c r="I55" s="24"/>
      <c r="J55" s="17"/>
      <c r="K55" s="15"/>
    </row>
    <row r="56" spans="1:11" ht="15" customHeight="1" thickTop="1">
      <c r="A56" s="27"/>
      <c r="B56" s="19"/>
      <c r="C56" s="137"/>
      <c r="D56" s="13"/>
      <c r="E56" s="109"/>
      <c r="F56" s="13"/>
      <c r="H56" s="13"/>
      <c r="I56" s="24"/>
      <c r="J56" s="17"/>
      <c r="K56" s="15"/>
    </row>
    <row r="57" spans="1:11" ht="15" customHeight="1">
      <c r="A57" s="88" t="s">
        <v>985</v>
      </c>
      <c r="B57" s="19"/>
      <c r="C57" s="137"/>
      <c r="D57" s="13"/>
      <c r="E57" s="109"/>
      <c r="F57" s="13"/>
      <c r="G57" s="110"/>
      <c r="H57" s="13"/>
      <c r="I57" s="24"/>
      <c r="J57" s="17"/>
      <c r="K57" s="15"/>
    </row>
    <row r="58" spans="1:11" ht="15" customHeight="1">
      <c r="A58" s="163" t="s">
        <v>986</v>
      </c>
      <c r="B58" s="4"/>
      <c r="C58" s="137"/>
      <c r="D58" s="4"/>
      <c r="E58" s="49">
        <v>350</v>
      </c>
      <c r="F58" s="13"/>
      <c r="G58" s="110"/>
      <c r="H58" s="13"/>
      <c r="I58" s="162" t="s">
        <v>263</v>
      </c>
      <c r="J58" s="17"/>
      <c r="K58" s="15"/>
    </row>
    <row r="59" spans="1:11" ht="15" customHeight="1">
      <c r="A59" s="19"/>
      <c r="B59" s="19"/>
      <c r="C59" s="137"/>
      <c r="D59" s="13"/>
      <c r="E59" s="109"/>
      <c r="F59" s="13"/>
      <c r="G59" s="110"/>
      <c r="H59" s="13"/>
      <c r="I59" s="24"/>
      <c r="J59" s="17"/>
      <c r="K59" s="15"/>
    </row>
    <row r="60" spans="1:11" ht="15" customHeight="1" thickBot="1">
      <c r="A60" s="27" t="s">
        <v>987</v>
      </c>
      <c r="B60" s="19"/>
      <c r="C60" s="137"/>
      <c r="D60" s="13"/>
      <c r="E60" s="109"/>
      <c r="F60" s="13"/>
      <c r="G60" s="96">
        <f>SUM(E58:E58)</f>
        <v>350</v>
      </c>
      <c r="H60" s="13"/>
      <c r="I60" s="24"/>
      <c r="J60" s="17"/>
      <c r="K60" s="15"/>
    </row>
    <row r="61" spans="1:11" ht="15" customHeight="1" thickTop="1">
      <c r="A61" s="27"/>
      <c r="B61" s="19"/>
      <c r="C61" s="137"/>
      <c r="D61" s="13"/>
      <c r="E61" s="109"/>
      <c r="F61" s="13"/>
      <c r="H61" s="13"/>
      <c r="I61" s="24"/>
      <c r="J61" s="17"/>
      <c r="K61" s="15"/>
    </row>
    <row r="62" spans="1:11" ht="15" customHeight="1">
      <c r="A62" s="88" t="s">
        <v>459</v>
      </c>
      <c r="B62" s="19"/>
      <c r="C62" s="137"/>
      <c r="D62" s="13"/>
      <c r="E62" s="109"/>
      <c r="F62" s="13"/>
      <c r="G62" s="110"/>
      <c r="H62" s="13"/>
      <c r="I62" s="24"/>
      <c r="J62" s="17"/>
      <c r="K62" s="15"/>
    </row>
    <row r="63" spans="1:11" ht="15" customHeight="1">
      <c r="A63" s="163" t="s">
        <v>977</v>
      </c>
      <c r="B63" s="4"/>
      <c r="C63" s="137"/>
      <c r="D63" s="4"/>
      <c r="E63" s="49">
        <v>490</v>
      </c>
      <c r="F63" s="13"/>
      <c r="G63" s="110"/>
      <c r="H63" s="13"/>
      <c r="I63" s="162" t="s">
        <v>263</v>
      </c>
      <c r="J63" s="17"/>
      <c r="K63" s="15"/>
    </row>
    <row r="64" spans="1:11" ht="15" customHeight="1">
      <c r="A64" s="19"/>
      <c r="B64" s="19"/>
      <c r="C64" s="137"/>
      <c r="D64" s="13"/>
      <c r="E64" s="109"/>
      <c r="F64" s="13"/>
      <c r="G64" s="110"/>
      <c r="H64" s="13"/>
      <c r="I64" s="24"/>
      <c r="J64" s="17"/>
      <c r="K64" s="15"/>
    </row>
    <row r="65" spans="1:11" ht="15" customHeight="1" thickBot="1">
      <c r="A65" s="27" t="s">
        <v>460</v>
      </c>
      <c r="B65" s="19"/>
      <c r="C65" s="137"/>
      <c r="D65" s="13"/>
      <c r="E65" s="109"/>
      <c r="F65" s="13"/>
      <c r="G65" s="96">
        <f>SUM(E63:E63)</f>
        <v>490</v>
      </c>
      <c r="H65" s="13"/>
      <c r="I65" s="24"/>
      <c r="J65" s="17"/>
      <c r="K65" s="15"/>
    </row>
    <row r="66" spans="3:11" ht="15" customHeight="1" thickTop="1">
      <c r="C66" s="137"/>
      <c r="D66" s="13"/>
      <c r="E66" s="70"/>
      <c r="F66" s="70"/>
      <c r="G66" s="30"/>
      <c r="H66" s="30"/>
      <c r="I66" s="13"/>
      <c r="J66" s="17"/>
      <c r="K66" s="15"/>
    </row>
    <row r="67" spans="1:11" ht="15" customHeight="1">
      <c r="A67" s="88" t="s">
        <v>341</v>
      </c>
      <c r="B67" s="19"/>
      <c r="C67" s="137"/>
      <c r="D67" s="13"/>
      <c r="E67" s="109"/>
      <c r="F67" s="13"/>
      <c r="G67" s="110"/>
      <c r="H67" s="13"/>
      <c r="I67" s="24"/>
      <c r="J67" s="17"/>
      <c r="K67" s="15"/>
    </row>
    <row r="68" spans="1:11" ht="15" customHeight="1">
      <c r="A68" s="163" t="s">
        <v>986</v>
      </c>
      <c r="B68" s="4"/>
      <c r="C68" s="137"/>
      <c r="D68" s="4"/>
      <c r="E68" s="49">
        <v>490</v>
      </c>
      <c r="F68" s="13"/>
      <c r="G68" s="110"/>
      <c r="H68" s="13"/>
      <c r="I68" s="162" t="s">
        <v>263</v>
      </c>
      <c r="J68" s="17"/>
      <c r="K68" s="15"/>
    </row>
    <row r="69" spans="1:11" ht="15" customHeight="1">
      <c r="A69" s="19"/>
      <c r="B69" s="19"/>
      <c r="C69" s="137"/>
      <c r="D69" s="13"/>
      <c r="E69" s="109"/>
      <c r="F69" s="13"/>
      <c r="G69" s="110"/>
      <c r="H69" s="13"/>
      <c r="I69" s="24"/>
      <c r="J69" s="17"/>
      <c r="K69" s="15"/>
    </row>
    <row r="70" spans="1:11" ht="15" customHeight="1" thickBot="1">
      <c r="A70" s="27" t="s">
        <v>462</v>
      </c>
      <c r="B70" s="19"/>
      <c r="C70" s="137"/>
      <c r="D70" s="13"/>
      <c r="E70" s="109"/>
      <c r="F70" s="13"/>
      <c r="G70" s="96">
        <f>SUM(E68:E68)</f>
        <v>490</v>
      </c>
      <c r="H70" s="13"/>
      <c r="I70" s="24"/>
      <c r="J70" s="17"/>
      <c r="K70" s="15"/>
    </row>
    <row r="71" spans="3:11" ht="15" customHeight="1" thickTop="1">
      <c r="C71" s="137"/>
      <c r="D71" s="13"/>
      <c r="E71" s="70"/>
      <c r="F71" s="70"/>
      <c r="G71" s="30"/>
      <c r="H71" s="30"/>
      <c r="I71" s="13"/>
      <c r="J71" s="17"/>
      <c r="K71" s="15"/>
    </row>
    <row r="72" spans="1:11" ht="15" customHeight="1">
      <c r="A72" s="88" t="s">
        <v>99</v>
      </c>
      <c r="B72" s="19"/>
      <c r="C72" s="137"/>
      <c r="D72" s="13"/>
      <c r="E72" s="109"/>
      <c r="F72" s="13"/>
      <c r="G72" s="110"/>
      <c r="H72" s="13"/>
      <c r="I72" s="24"/>
      <c r="J72" s="17"/>
      <c r="K72" s="15"/>
    </row>
    <row r="73" spans="1:11" ht="15" customHeight="1">
      <c r="A73" s="163" t="s">
        <v>988</v>
      </c>
      <c r="B73" s="4"/>
      <c r="C73" s="137"/>
      <c r="D73" s="4"/>
      <c r="E73" s="49">
        <v>234.77</v>
      </c>
      <c r="F73" s="13"/>
      <c r="G73" s="110"/>
      <c r="H73" s="13"/>
      <c r="I73" s="162" t="s">
        <v>115</v>
      </c>
      <c r="J73" s="17"/>
      <c r="K73" s="15"/>
    </row>
    <row r="74" spans="1:11" ht="15" customHeight="1">
      <c r="A74" s="19"/>
      <c r="B74" s="19"/>
      <c r="C74" s="137"/>
      <c r="D74" s="13"/>
      <c r="E74" s="109"/>
      <c r="F74" s="13"/>
      <c r="G74" s="110"/>
      <c r="H74" s="13"/>
      <c r="I74" s="24"/>
      <c r="J74" s="17"/>
      <c r="K74" s="15"/>
    </row>
    <row r="75" spans="1:11" ht="15" customHeight="1" thickBot="1">
      <c r="A75" s="27" t="s">
        <v>383</v>
      </c>
      <c r="B75" s="19"/>
      <c r="C75" s="137"/>
      <c r="D75" s="13"/>
      <c r="E75" s="109"/>
      <c r="F75" s="13"/>
      <c r="G75" s="96">
        <f>SUM(E73:E73)</f>
        <v>234.77</v>
      </c>
      <c r="H75" s="13"/>
      <c r="I75" s="24"/>
      <c r="J75" s="17"/>
      <c r="K75" s="15"/>
    </row>
    <row r="76" spans="3:11" ht="15" customHeight="1" thickTop="1">
      <c r="C76" s="137"/>
      <c r="D76" s="13"/>
      <c r="E76" s="70"/>
      <c r="F76" s="70"/>
      <c r="G76" s="30"/>
      <c r="H76" s="30"/>
      <c r="I76" s="13"/>
      <c r="J76" s="17"/>
      <c r="K76" s="15"/>
    </row>
    <row r="77" spans="1:11" ht="15" customHeight="1">
      <c r="A77" s="88" t="s">
        <v>94</v>
      </c>
      <c r="B77" s="19"/>
      <c r="C77" s="137"/>
      <c r="D77" s="13"/>
      <c r="E77" s="109"/>
      <c r="F77" s="13"/>
      <c r="G77" s="110"/>
      <c r="H77" s="13"/>
      <c r="I77" s="24"/>
      <c r="J77" s="17"/>
      <c r="K77" s="15"/>
    </row>
    <row r="78" spans="1:11" ht="15" customHeight="1">
      <c r="A78" s="163" t="s">
        <v>869</v>
      </c>
      <c r="B78" s="4"/>
      <c r="C78" s="137"/>
      <c r="D78" s="4"/>
      <c r="E78" s="54">
        <v>242.13</v>
      </c>
      <c r="F78" s="13"/>
      <c r="G78" s="110"/>
      <c r="H78" s="13"/>
      <c r="I78" s="162" t="s">
        <v>393</v>
      </c>
      <c r="J78" s="17"/>
      <c r="K78" s="15"/>
    </row>
    <row r="79" spans="1:11" ht="15" customHeight="1">
      <c r="A79" s="163" t="s">
        <v>870</v>
      </c>
      <c r="B79" s="4"/>
      <c r="C79" s="137"/>
      <c r="D79" s="4"/>
      <c r="E79" s="54">
        <v>33.12</v>
      </c>
      <c r="F79" s="13"/>
      <c r="G79" s="110"/>
      <c r="H79" s="13"/>
      <c r="I79" s="162" t="s">
        <v>393</v>
      </c>
      <c r="J79" s="17"/>
      <c r="K79" s="15"/>
    </row>
    <row r="80" spans="1:11" ht="15" customHeight="1">
      <c r="A80" s="163" t="s">
        <v>871</v>
      </c>
      <c r="B80" s="4"/>
      <c r="C80" s="137"/>
      <c r="D80" s="4"/>
      <c r="E80" s="49">
        <v>12.15</v>
      </c>
      <c r="F80" s="13"/>
      <c r="G80" s="110"/>
      <c r="H80" s="13"/>
      <c r="I80" s="162" t="s">
        <v>393</v>
      </c>
      <c r="J80" s="17"/>
      <c r="K80" s="15"/>
    </row>
    <row r="81" spans="1:11" ht="15" customHeight="1">
      <c r="A81" s="19"/>
      <c r="B81" s="19"/>
      <c r="C81" s="137"/>
      <c r="D81" s="13"/>
      <c r="E81" s="109"/>
      <c r="F81" s="13"/>
      <c r="G81" s="110"/>
      <c r="H81" s="13"/>
      <c r="I81" s="24"/>
      <c r="J81" s="17"/>
      <c r="K81" s="15"/>
    </row>
    <row r="82" spans="1:11" ht="15" customHeight="1" thickBot="1">
      <c r="A82" s="27" t="s">
        <v>130</v>
      </c>
      <c r="B82" s="19"/>
      <c r="C82" s="137"/>
      <c r="D82" s="13"/>
      <c r="E82" s="109"/>
      <c r="F82" s="13"/>
      <c r="G82" s="96">
        <f>SUM(E78:E80)</f>
        <v>287.4</v>
      </c>
      <c r="H82" s="13"/>
      <c r="I82" s="24"/>
      <c r="J82" s="17"/>
      <c r="K82" s="15"/>
    </row>
    <row r="83" spans="3:11" ht="15" customHeight="1" thickTop="1">
      <c r="C83" s="137"/>
      <c r="D83" s="13"/>
      <c r="E83" s="70"/>
      <c r="F83" s="70"/>
      <c r="G83" s="30"/>
      <c r="H83" s="30"/>
      <c r="I83" s="13"/>
      <c r="J83" s="17"/>
      <c r="K83" s="15"/>
    </row>
    <row r="84" spans="1:11" ht="15" customHeight="1">
      <c r="A84" s="88" t="s">
        <v>253</v>
      </c>
      <c r="B84" s="19"/>
      <c r="C84" s="137"/>
      <c r="D84" s="13"/>
      <c r="E84" s="109"/>
      <c r="F84" s="13"/>
      <c r="G84" s="110"/>
      <c r="H84" s="13"/>
      <c r="I84" s="24"/>
      <c r="J84" s="17"/>
      <c r="K84" s="15"/>
    </row>
    <row r="85" spans="1:11" ht="15" customHeight="1">
      <c r="A85" s="163" t="s">
        <v>989</v>
      </c>
      <c r="B85" s="4"/>
      <c r="C85" s="137"/>
      <c r="D85" s="4"/>
      <c r="E85" s="49">
        <v>350</v>
      </c>
      <c r="F85" s="13"/>
      <c r="G85" s="110"/>
      <c r="H85" s="13"/>
      <c r="I85" s="162" t="s">
        <v>263</v>
      </c>
      <c r="J85" s="17"/>
      <c r="K85" s="15"/>
    </row>
    <row r="86" spans="1:11" ht="15" customHeight="1">
      <c r="A86" s="19"/>
      <c r="B86" s="19"/>
      <c r="C86" s="137"/>
      <c r="D86" s="13"/>
      <c r="E86" s="109"/>
      <c r="F86" s="13"/>
      <c r="G86" s="110"/>
      <c r="H86" s="13"/>
      <c r="I86" s="24"/>
      <c r="J86" s="17"/>
      <c r="K86" s="15"/>
    </row>
    <row r="87" spans="1:11" ht="15" customHeight="1" thickBot="1">
      <c r="A87" s="27" t="s">
        <v>342</v>
      </c>
      <c r="B87" s="19"/>
      <c r="C87" s="137"/>
      <c r="D87" s="13"/>
      <c r="E87" s="109"/>
      <c r="F87" s="13"/>
      <c r="G87" s="96">
        <f>SUM(E85:E85)</f>
        <v>350</v>
      </c>
      <c r="H87" s="13"/>
      <c r="I87" s="24"/>
      <c r="J87" s="17"/>
      <c r="K87" s="15"/>
    </row>
    <row r="88" spans="3:11" ht="15" customHeight="1" thickTop="1">
      <c r="C88" s="137"/>
      <c r="D88" s="13"/>
      <c r="E88" s="70"/>
      <c r="F88" s="70"/>
      <c r="G88" s="30"/>
      <c r="H88" s="30"/>
      <c r="I88" s="13"/>
      <c r="J88" s="17"/>
      <c r="K88" s="15"/>
    </row>
    <row r="89" spans="1:11" ht="15" customHeight="1">
      <c r="A89" s="88" t="s">
        <v>990</v>
      </c>
      <c r="B89" s="19"/>
      <c r="C89" s="137"/>
      <c r="D89" s="13"/>
      <c r="E89" s="109"/>
      <c r="F89" s="13"/>
      <c r="G89" s="110"/>
      <c r="H89" s="13"/>
      <c r="I89" s="24"/>
      <c r="J89" s="17"/>
      <c r="K89" s="15"/>
    </row>
    <row r="90" spans="1:11" ht="15" customHeight="1">
      <c r="A90" s="163" t="s">
        <v>991</v>
      </c>
      <c r="B90" s="4"/>
      <c r="C90" s="137"/>
      <c r="D90" s="4"/>
      <c r="E90" s="49">
        <v>1462.66</v>
      </c>
      <c r="F90" s="13"/>
      <c r="G90" s="110"/>
      <c r="H90" s="13"/>
      <c r="I90" s="162" t="s">
        <v>992</v>
      </c>
      <c r="J90" s="17"/>
      <c r="K90" s="15"/>
    </row>
    <row r="91" spans="1:11" ht="15" customHeight="1">
      <c r="A91" s="19"/>
      <c r="B91" s="19"/>
      <c r="C91" s="137"/>
      <c r="D91" s="13"/>
      <c r="E91" s="109"/>
      <c r="F91" s="13"/>
      <c r="G91" s="110"/>
      <c r="H91" s="13"/>
      <c r="I91" s="24"/>
      <c r="J91" s="17"/>
      <c r="K91" s="15"/>
    </row>
    <row r="92" spans="1:11" ht="15" customHeight="1" thickBot="1">
      <c r="A92" s="27" t="s">
        <v>993</v>
      </c>
      <c r="B92" s="19"/>
      <c r="C92" s="137"/>
      <c r="D92" s="13"/>
      <c r="E92" s="109"/>
      <c r="F92" s="13"/>
      <c r="G92" s="96">
        <f>SUM(E90:E90)</f>
        <v>1462.66</v>
      </c>
      <c r="H92" s="13"/>
      <c r="I92" s="24"/>
      <c r="J92" s="17"/>
      <c r="K92" s="15"/>
    </row>
    <row r="93" spans="1:11" ht="15" customHeight="1" thickTop="1">
      <c r="A93" s="27"/>
      <c r="B93" s="19"/>
      <c r="C93" s="137"/>
      <c r="D93" s="13"/>
      <c r="E93" s="109"/>
      <c r="F93" s="13"/>
      <c r="H93" s="13"/>
      <c r="I93" s="24"/>
      <c r="J93" s="17"/>
      <c r="K93" s="15"/>
    </row>
    <row r="94" spans="1:11" ht="15" customHeight="1">
      <c r="A94" s="88" t="s">
        <v>994</v>
      </c>
      <c r="B94" s="19"/>
      <c r="C94" s="137"/>
      <c r="D94" s="13"/>
      <c r="E94" s="109"/>
      <c r="F94" s="13"/>
      <c r="G94" s="110"/>
      <c r="H94" s="13"/>
      <c r="I94" s="24"/>
      <c r="J94" s="17"/>
      <c r="K94" s="15"/>
    </row>
    <row r="95" spans="1:11" ht="15" customHeight="1">
      <c r="A95" s="163" t="s">
        <v>995</v>
      </c>
      <c r="B95" s="4"/>
      <c r="C95" s="137"/>
      <c r="D95" s="4"/>
      <c r="E95" s="54">
        <v>468</v>
      </c>
      <c r="F95" s="13"/>
      <c r="G95" s="110"/>
      <c r="H95" s="13"/>
      <c r="I95" s="162" t="s">
        <v>996</v>
      </c>
      <c r="J95" s="17"/>
      <c r="K95" s="15"/>
    </row>
    <row r="96" spans="1:11" ht="15" customHeight="1">
      <c r="A96" s="163" t="s">
        <v>997</v>
      </c>
      <c r="B96" s="4"/>
      <c r="C96" s="137"/>
      <c r="D96" s="4"/>
      <c r="E96" s="49">
        <v>156</v>
      </c>
      <c r="F96" s="13"/>
      <c r="G96" s="110"/>
      <c r="H96" s="13"/>
      <c r="I96" s="162" t="s">
        <v>996</v>
      </c>
      <c r="J96" s="17"/>
      <c r="K96" s="15"/>
    </row>
    <row r="97" spans="1:11" ht="15" customHeight="1">
      <c r="A97" s="19"/>
      <c r="B97" s="19"/>
      <c r="C97" s="137"/>
      <c r="D97" s="13"/>
      <c r="E97" s="109"/>
      <c r="F97" s="13"/>
      <c r="G97" s="110"/>
      <c r="H97" s="13"/>
      <c r="I97" s="24"/>
      <c r="J97" s="17"/>
      <c r="K97" s="15"/>
    </row>
    <row r="98" spans="1:11" ht="15" customHeight="1" thickBot="1">
      <c r="A98" s="27" t="s">
        <v>998</v>
      </c>
      <c r="B98" s="19"/>
      <c r="C98" s="137"/>
      <c r="D98" s="13"/>
      <c r="E98" s="109"/>
      <c r="F98" s="13"/>
      <c r="G98" s="96">
        <f>SUM(E95:E96)</f>
        <v>624</v>
      </c>
      <c r="H98" s="13"/>
      <c r="I98" s="24"/>
      <c r="J98" s="17"/>
      <c r="K98" s="15"/>
    </row>
    <row r="99" spans="1:11" ht="15" customHeight="1" thickTop="1">
      <c r="A99" s="27"/>
      <c r="B99" s="19"/>
      <c r="C99" s="137"/>
      <c r="D99" s="13"/>
      <c r="E99" s="109"/>
      <c r="F99" s="13"/>
      <c r="H99" s="13"/>
      <c r="I99" s="24"/>
      <c r="J99" s="17"/>
      <c r="K99" s="15"/>
    </row>
    <row r="100" spans="1:11" ht="15" customHeight="1">
      <c r="A100" s="88" t="s">
        <v>368</v>
      </c>
      <c r="B100" s="19"/>
      <c r="C100" s="137"/>
      <c r="D100" s="13"/>
      <c r="E100" s="109"/>
      <c r="F100" s="13"/>
      <c r="G100" s="110"/>
      <c r="H100" s="13"/>
      <c r="I100" s="24"/>
      <c r="J100" s="17"/>
      <c r="K100" s="15"/>
    </row>
    <row r="101" spans="1:11" ht="15" customHeight="1">
      <c r="A101" s="163" t="s">
        <v>999</v>
      </c>
      <c r="B101" s="4"/>
      <c r="C101" s="137"/>
      <c r="D101" s="4"/>
      <c r="E101" s="49">
        <v>233.66</v>
      </c>
      <c r="F101" s="13"/>
      <c r="G101" s="110"/>
      <c r="H101" s="13"/>
      <c r="I101" s="162" t="s">
        <v>150</v>
      </c>
      <c r="J101" s="17"/>
      <c r="K101" s="15"/>
    </row>
    <row r="102" spans="1:11" ht="15" customHeight="1">
      <c r="A102" s="19"/>
      <c r="B102" s="19"/>
      <c r="C102" s="137"/>
      <c r="D102" s="13"/>
      <c r="E102" s="109"/>
      <c r="F102" s="13"/>
      <c r="G102" s="110"/>
      <c r="H102" s="13"/>
      <c r="I102" s="24"/>
      <c r="J102" s="17"/>
      <c r="K102" s="15"/>
    </row>
    <row r="103" spans="1:11" ht="15" customHeight="1" thickBot="1">
      <c r="A103" s="27" t="s">
        <v>369</v>
      </c>
      <c r="B103" s="19"/>
      <c r="C103" s="137"/>
      <c r="D103" s="13"/>
      <c r="E103" s="109"/>
      <c r="F103" s="13"/>
      <c r="G103" s="96">
        <f>SUM(E101:E101)</f>
        <v>233.66</v>
      </c>
      <c r="H103" s="13"/>
      <c r="I103" s="24"/>
      <c r="J103" s="17"/>
      <c r="K103" s="15"/>
    </row>
    <row r="104" spans="1:11" ht="15" customHeight="1" thickTop="1">
      <c r="A104" s="27"/>
      <c r="B104" s="19"/>
      <c r="C104" s="137"/>
      <c r="D104" s="13"/>
      <c r="E104" s="109"/>
      <c r="F104" s="13"/>
      <c r="H104" s="13"/>
      <c r="I104" s="24"/>
      <c r="J104" s="17"/>
      <c r="K104" s="15"/>
    </row>
    <row r="105" spans="1:11" ht="15" customHeight="1">
      <c r="A105" s="88" t="s">
        <v>408</v>
      </c>
      <c r="B105" s="19"/>
      <c r="C105" s="137"/>
      <c r="D105" s="13"/>
      <c r="E105" s="109"/>
      <c r="F105" s="13"/>
      <c r="G105" s="110"/>
      <c r="H105" s="13"/>
      <c r="I105" s="24"/>
      <c r="J105" s="17"/>
      <c r="K105" s="15"/>
    </row>
    <row r="106" spans="1:11" ht="15" customHeight="1">
      <c r="A106" s="163" t="s">
        <v>416</v>
      </c>
      <c r="B106" s="4"/>
      <c r="C106" s="137"/>
      <c r="D106" s="4"/>
      <c r="E106" s="49">
        <v>1014</v>
      </c>
      <c r="F106" s="13"/>
      <c r="G106" s="110"/>
      <c r="H106" s="13"/>
      <c r="I106" s="162" t="s">
        <v>397</v>
      </c>
      <c r="J106" s="17"/>
      <c r="K106" s="15"/>
    </row>
    <row r="107" spans="1:11" ht="15" customHeight="1">
      <c r="A107" s="19"/>
      <c r="B107" s="19"/>
      <c r="C107" s="137"/>
      <c r="D107" s="13"/>
      <c r="E107" s="109"/>
      <c r="F107" s="13"/>
      <c r="G107" s="110"/>
      <c r="H107" s="13"/>
      <c r="I107" s="24"/>
      <c r="J107" s="17"/>
      <c r="K107" s="15"/>
    </row>
    <row r="108" spans="1:11" ht="15" customHeight="1" thickBot="1">
      <c r="A108" s="27" t="s">
        <v>409</v>
      </c>
      <c r="B108" s="19"/>
      <c r="C108" s="137"/>
      <c r="D108" s="13"/>
      <c r="E108" s="109"/>
      <c r="F108" s="13"/>
      <c r="G108" s="96">
        <f>SUM(E106:E106)</f>
        <v>1014</v>
      </c>
      <c r="H108" s="13"/>
      <c r="I108" s="24"/>
      <c r="J108" s="17"/>
      <c r="K108" s="15"/>
    </row>
    <row r="109" spans="1:11" ht="15" customHeight="1" thickTop="1">
      <c r="A109" s="27"/>
      <c r="B109" s="19"/>
      <c r="C109" s="137"/>
      <c r="D109" s="13"/>
      <c r="E109" s="109"/>
      <c r="F109" s="13"/>
      <c r="H109" s="13"/>
      <c r="I109" s="24"/>
      <c r="J109" s="17"/>
      <c r="K109" s="15"/>
    </row>
    <row r="110" spans="1:11" ht="15" customHeight="1">
      <c r="A110" s="88" t="s">
        <v>102</v>
      </c>
      <c r="B110" s="19"/>
      <c r="C110" s="137"/>
      <c r="D110" s="13"/>
      <c r="E110" s="109"/>
      <c r="F110" s="13"/>
      <c r="G110" s="110"/>
      <c r="H110" s="13"/>
      <c r="I110" s="24"/>
      <c r="J110" s="17"/>
      <c r="K110" s="15"/>
    </row>
    <row r="111" spans="1:11" ht="15" customHeight="1">
      <c r="A111" s="163" t="s">
        <v>1000</v>
      </c>
      <c r="B111" s="4"/>
      <c r="C111" s="137"/>
      <c r="D111" s="4"/>
      <c r="E111" s="49">
        <v>519.69</v>
      </c>
      <c r="F111" s="13"/>
      <c r="G111" s="110"/>
      <c r="H111" s="13"/>
      <c r="I111" s="162" t="s">
        <v>343</v>
      </c>
      <c r="J111" s="17"/>
      <c r="K111" s="15"/>
    </row>
    <row r="112" spans="1:11" ht="15" customHeight="1">
      <c r="A112" s="19"/>
      <c r="B112" s="19"/>
      <c r="C112" s="137"/>
      <c r="D112" s="13"/>
      <c r="E112" s="109"/>
      <c r="F112" s="13"/>
      <c r="G112" s="110"/>
      <c r="H112" s="13"/>
      <c r="I112" s="24"/>
      <c r="J112" s="17"/>
      <c r="K112" s="15"/>
    </row>
    <row r="113" spans="1:11" ht="15" customHeight="1" thickBot="1">
      <c r="A113" s="27" t="s">
        <v>156</v>
      </c>
      <c r="B113" s="19"/>
      <c r="C113" s="137"/>
      <c r="D113" s="13"/>
      <c r="E113" s="109"/>
      <c r="F113" s="13"/>
      <c r="G113" s="96">
        <f>SUM(E111:E111)</f>
        <v>519.69</v>
      </c>
      <c r="H113" s="13"/>
      <c r="I113" s="24"/>
      <c r="J113" s="17"/>
      <c r="K113" s="15"/>
    </row>
    <row r="114" spans="1:21" s="95" customFormat="1" ht="15" customHeight="1" thickTop="1">
      <c r="A114" s="88"/>
      <c r="B114" s="88"/>
      <c r="C114" s="134"/>
      <c r="D114" s="89"/>
      <c r="E114" s="90"/>
      <c r="F114" s="90"/>
      <c r="G114" s="91"/>
      <c r="H114" s="91"/>
      <c r="I114" s="89"/>
      <c r="J114" s="92"/>
      <c r="K114" s="93"/>
      <c r="L114" s="94"/>
      <c r="M114" s="94"/>
      <c r="S114" s="94"/>
      <c r="U114" s="94"/>
    </row>
    <row r="115" spans="1:21" s="95" customFormat="1" ht="15" customHeight="1">
      <c r="A115" s="88"/>
      <c r="B115" s="88"/>
      <c r="C115" s="134"/>
      <c r="D115" s="89"/>
      <c r="E115" s="90"/>
      <c r="F115" s="90"/>
      <c r="G115" s="91"/>
      <c r="H115" s="91"/>
      <c r="I115" s="89"/>
      <c r="J115" s="92"/>
      <c r="K115" s="93"/>
      <c r="L115" s="94"/>
      <c r="M115" s="94"/>
      <c r="S115" s="94"/>
      <c r="U115" s="94"/>
    </row>
    <row r="116" spans="1:21" s="95" customFormat="1" ht="15" customHeight="1" thickBot="1">
      <c r="A116" s="88"/>
      <c r="B116" s="88"/>
      <c r="C116" s="134"/>
      <c r="D116" s="89"/>
      <c r="E116" s="147">
        <f>+SUM(E20:E113)</f>
        <v>21130.25</v>
      </c>
      <c r="F116" s="194"/>
      <c r="G116" s="147">
        <f>+SUM(G20:G113)</f>
        <v>21130.25</v>
      </c>
      <c r="H116" s="91"/>
      <c r="I116" s="24" t="s">
        <v>1001</v>
      </c>
      <c r="J116" s="92"/>
      <c r="K116" s="93"/>
      <c r="L116" s="94"/>
      <c r="M116" s="94"/>
      <c r="S116" s="94"/>
      <c r="U116" s="94"/>
    </row>
    <row r="117" spans="1:21" s="95" customFormat="1" ht="15" customHeight="1" thickTop="1">
      <c r="A117" s="88"/>
      <c r="B117" s="88"/>
      <c r="C117" s="134"/>
      <c r="D117" s="89"/>
      <c r="E117" s="90"/>
      <c r="F117" s="90"/>
      <c r="G117" s="91"/>
      <c r="H117" s="91"/>
      <c r="I117" s="89"/>
      <c r="J117" s="92"/>
      <c r="K117" s="93"/>
      <c r="L117" s="94"/>
      <c r="M117" s="94"/>
      <c r="S117" s="94"/>
      <c r="U117" s="94"/>
    </row>
    <row r="118" spans="1:21" s="95" customFormat="1" ht="15" customHeight="1">
      <c r="A118" s="157" t="s">
        <v>258</v>
      </c>
      <c r="B118" s="88"/>
      <c r="C118" s="134"/>
      <c r="D118" s="89"/>
      <c r="E118" s="90"/>
      <c r="F118" s="90"/>
      <c r="G118" s="91"/>
      <c r="H118" s="91"/>
      <c r="I118" s="89"/>
      <c r="J118" s="92"/>
      <c r="K118" s="93"/>
      <c r="L118" s="94"/>
      <c r="M118" s="94"/>
      <c r="S118" s="94"/>
      <c r="U118" s="94"/>
    </row>
    <row r="119" spans="1:21" s="95" customFormat="1" ht="15" customHeight="1">
      <c r="A119" s="88"/>
      <c r="B119" s="88"/>
      <c r="C119" s="134"/>
      <c r="D119" s="89"/>
      <c r="E119" s="90"/>
      <c r="F119" s="90"/>
      <c r="G119" s="91"/>
      <c r="H119" s="91"/>
      <c r="I119" s="89"/>
      <c r="J119" s="92"/>
      <c r="K119" s="93"/>
      <c r="L119" s="94"/>
      <c r="M119" s="94"/>
      <c r="S119" s="94"/>
      <c r="U119" s="94"/>
    </row>
    <row r="120" spans="1:21" s="95" customFormat="1" ht="15" customHeight="1">
      <c r="A120" s="88" t="s">
        <v>260</v>
      </c>
      <c r="B120" s="19"/>
      <c r="C120" s="137"/>
      <c r="D120" s="13"/>
      <c r="E120" s="109"/>
      <c r="F120" s="13"/>
      <c r="G120" s="110"/>
      <c r="H120" s="13"/>
      <c r="I120" s="24"/>
      <c r="J120" s="92"/>
      <c r="K120" s="93"/>
      <c r="L120" s="94"/>
      <c r="M120" s="94"/>
      <c r="S120" s="94"/>
      <c r="U120" s="94"/>
    </row>
    <row r="121" spans="1:21" s="95" customFormat="1" ht="15" customHeight="1">
      <c r="A121" s="163" t="s">
        <v>1002</v>
      </c>
      <c r="B121" s="4"/>
      <c r="C121" s="137"/>
      <c r="D121" s="4"/>
      <c r="E121" s="49">
        <v>1490.72</v>
      </c>
      <c r="F121" s="13"/>
      <c r="G121" s="110"/>
      <c r="H121" s="13"/>
      <c r="I121" s="13" t="s">
        <v>53</v>
      </c>
      <c r="J121" s="92"/>
      <c r="K121" s="93"/>
      <c r="L121" s="94"/>
      <c r="M121" s="94"/>
      <c r="S121" s="94"/>
      <c r="U121" s="94"/>
    </row>
    <row r="122" spans="1:21" s="95" customFormat="1" ht="15" customHeight="1">
      <c r="A122" s="19"/>
      <c r="B122" s="19"/>
      <c r="C122" s="137"/>
      <c r="D122" s="13"/>
      <c r="E122" s="109"/>
      <c r="F122" s="13"/>
      <c r="G122" s="110"/>
      <c r="H122" s="13"/>
      <c r="I122" s="165"/>
      <c r="J122" s="92"/>
      <c r="K122" s="93"/>
      <c r="L122" s="94"/>
      <c r="M122" s="94"/>
      <c r="S122" s="94"/>
      <c r="U122" s="94"/>
    </row>
    <row r="123" spans="1:21" s="95" customFormat="1" ht="15" customHeight="1" thickBot="1">
      <c r="A123" s="27" t="s">
        <v>261</v>
      </c>
      <c r="B123" s="19"/>
      <c r="C123" s="137"/>
      <c r="D123" s="13"/>
      <c r="E123" s="109"/>
      <c r="F123" s="13"/>
      <c r="G123" s="96">
        <f>SUM(E121)</f>
        <v>1490.72</v>
      </c>
      <c r="H123" s="13"/>
      <c r="I123" s="24"/>
      <c r="J123" s="92"/>
      <c r="K123" s="93"/>
      <c r="L123" s="94"/>
      <c r="M123" s="94"/>
      <c r="S123" s="94"/>
      <c r="U123" s="94"/>
    </row>
    <row r="124" spans="1:21" s="95" customFormat="1" ht="15" customHeight="1" thickTop="1">
      <c r="A124" s="81"/>
      <c r="B124" s="81"/>
      <c r="C124" s="191"/>
      <c r="D124" s="83"/>
      <c r="E124" s="84"/>
      <c r="F124" s="84"/>
      <c r="G124" s="85"/>
      <c r="H124" s="156"/>
      <c r="I124" s="192"/>
      <c r="J124" s="92"/>
      <c r="K124" s="93"/>
      <c r="L124" s="94"/>
      <c r="M124" s="94"/>
      <c r="S124" s="94"/>
      <c r="U124" s="94"/>
    </row>
    <row r="125" spans="1:21" s="95" customFormat="1" ht="15" customHeight="1">
      <c r="A125" s="27"/>
      <c r="B125" s="19"/>
      <c r="C125" s="78"/>
      <c r="D125" s="109"/>
      <c r="G125" s="7"/>
      <c r="I125" s="74"/>
      <c r="J125" s="92"/>
      <c r="K125" s="93"/>
      <c r="L125" s="94"/>
      <c r="M125" s="94"/>
      <c r="S125" s="94"/>
      <c r="U125" s="94"/>
    </row>
    <row r="126" spans="1:21" s="95" customFormat="1" ht="15" customHeight="1">
      <c r="A126" s="173" t="s">
        <v>1003</v>
      </c>
      <c r="B126" s="88"/>
      <c r="C126" s="134"/>
      <c r="D126" s="89"/>
      <c r="E126" s="90"/>
      <c r="F126" s="90"/>
      <c r="G126" s="91"/>
      <c r="H126" s="91"/>
      <c r="I126" s="89"/>
      <c r="J126" s="92"/>
      <c r="K126" s="93"/>
      <c r="L126" s="94"/>
      <c r="M126" s="94"/>
      <c r="S126" s="94"/>
      <c r="U126" s="94"/>
    </row>
    <row r="127" spans="1:21" s="95" customFormat="1" ht="15" customHeight="1">
      <c r="A127" s="88"/>
      <c r="B127" s="88"/>
      <c r="C127" s="134"/>
      <c r="D127" s="89"/>
      <c r="E127" s="90"/>
      <c r="F127" s="90"/>
      <c r="G127" s="91"/>
      <c r="H127" s="91"/>
      <c r="I127" s="89"/>
      <c r="J127" s="92"/>
      <c r="K127" s="93"/>
      <c r="L127" s="94"/>
      <c r="M127" s="94"/>
      <c r="S127" s="94"/>
      <c r="U127" s="94"/>
    </row>
    <row r="128" spans="1:21" s="95" customFormat="1" ht="15" customHeight="1">
      <c r="A128" s="153" t="s">
        <v>114</v>
      </c>
      <c r="B128" s="88"/>
      <c r="C128" s="134"/>
      <c r="D128" s="89"/>
      <c r="E128" s="90"/>
      <c r="F128" s="90"/>
      <c r="G128" s="91"/>
      <c r="H128" s="91"/>
      <c r="I128" s="89"/>
      <c r="J128" s="92"/>
      <c r="K128" s="93"/>
      <c r="L128" s="94"/>
      <c r="M128" s="94"/>
      <c r="S128" s="94"/>
      <c r="U128" s="94"/>
    </row>
    <row r="129" spans="1:21" s="95" customFormat="1" ht="15" customHeight="1">
      <c r="A129" s="88"/>
      <c r="B129" s="88"/>
      <c r="C129" s="134"/>
      <c r="D129" s="89"/>
      <c r="E129" s="90"/>
      <c r="F129" s="90"/>
      <c r="G129" s="91"/>
      <c r="H129" s="91"/>
      <c r="I129" s="89"/>
      <c r="J129" s="92"/>
      <c r="K129" s="93"/>
      <c r="L129" s="94"/>
      <c r="M129" s="94"/>
      <c r="S129" s="94"/>
      <c r="U129" s="94"/>
    </row>
    <row r="130" spans="1:21" s="95" customFormat="1" ht="15" customHeight="1">
      <c r="A130" s="89" t="s">
        <v>17</v>
      </c>
      <c r="B130" s="13"/>
      <c r="C130" s="137"/>
      <c r="D130" s="13"/>
      <c r="E130" s="54"/>
      <c r="F130" s="54"/>
      <c r="G130" s="86"/>
      <c r="H130" s="7"/>
      <c r="I130" s="24"/>
      <c r="J130" s="92"/>
      <c r="K130" s="93"/>
      <c r="L130" s="94"/>
      <c r="M130" s="94"/>
      <c r="S130" s="94"/>
      <c r="U130" s="94"/>
    </row>
    <row r="131" spans="1:21" s="95" customFormat="1" ht="15" customHeight="1">
      <c r="A131" s="159" t="s">
        <v>187</v>
      </c>
      <c r="B131" s="4"/>
      <c r="C131" s="174" t="s">
        <v>13</v>
      </c>
      <c r="D131" s="4"/>
      <c r="E131" s="50">
        <v>882.67</v>
      </c>
      <c r="F131" s="50"/>
      <c r="G131" s="57">
        <f>E131</f>
        <v>882.67</v>
      </c>
      <c r="H131" s="1"/>
      <c r="I131" s="39"/>
      <c r="J131" s="92"/>
      <c r="K131" s="93"/>
      <c r="L131" s="94"/>
      <c r="M131" s="94"/>
      <c r="S131" s="94"/>
      <c r="U131" s="94"/>
    </row>
    <row r="132" spans="1:21" s="95" customFormat="1" ht="15" customHeight="1">
      <c r="A132" s="159" t="s">
        <v>540</v>
      </c>
      <c r="B132" s="4"/>
      <c r="C132" s="136"/>
      <c r="D132" s="4"/>
      <c r="E132" s="50">
        <v>2270.7</v>
      </c>
      <c r="F132" s="50"/>
      <c r="G132" s="57"/>
      <c r="H132" s="1"/>
      <c r="I132" s="39"/>
      <c r="J132" s="92"/>
      <c r="K132" s="93"/>
      <c r="L132" s="94"/>
      <c r="M132" s="94"/>
      <c r="S132" s="94"/>
      <c r="U132" s="94"/>
    </row>
    <row r="133" spans="1:21" s="95" customFormat="1" ht="15" customHeight="1">
      <c r="A133" s="159" t="s">
        <v>541</v>
      </c>
      <c r="B133" s="4"/>
      <c r="C133" s="174" t="s">
        <v>13</v>
      </c>
      <c r="D133" s="4"/>
      <c r="E133" s="50">
        <v>198.69</v>
      </c>
      <c r="F133" s="50"/>
      <c r="G133" s="57">
        <f>+SUM(E132:E133)</f>
        <v>2469.39</v>
      </c>
      <c r="H133" s="1"/>
      <c r="I133" s="39" t="s">
        <v>549</v>
      </c>
      <c r="J133" s="92"/>
      <c r="K133" s="93"/>
      <c r="L133" s="94"/>
      <c r="M133" s="94"/>
      <c r="S133" s="94"/>
      <c r="U133" s="94"/>
    </row>
    <row r="134" spans="1:21" s="95" customFormat="1" ht="15" customHeight="1">
      <c r="A134" s="4" t="s">
        <v>98</v>
      </c>
      <c r="B134" s="4"/>
      <c r="C134" s="136"/>
      <c r="D134" s="4"/>
      <c r="E134" s="50">
        <v>1940.96</v>
      </c>
      <c r="F134" s="50"/>
      <c r="G134" s="57">
        <f>E134</f>
        <v>1940.96</v>
      </c>
      <c r="H134" s="1"/>
      <c r="I134" s="39"/>
      <c r="J134" s="92"/>
      <c r="K134" s="93"/>
      <c r="L134" s="94"/>
      <c r="M134" s="94"/>
      <c r="S134" s="94"/>
      <c r="U134" s="94"/>
    </row>
    <row r="135" spans="1:21" s="95" customFormat="1" ht="15" customHeight="1">
      <c r="A135" s="159" t="s">
        <v>441</v>
      </c>
      <c r="B135" s="4"/>
      <c r="C135" s="174" t="s">
        <v>13</v>
      </c>
      <c r="D135" s="4"/>
      <c r="E135" s="50">
        <v>216.1</v>
      </c>
      <c r="F135" s="50"/>
      <c r="G135" s="57">
        <f>E135</f>
        <v>216.1</v>
      </c>
      <c r="H135" s="1"/>
      <c r="I135" s="115"/>
      <c r="J135" s="92"/>
      <c r="K135" s="93"/>
      <c r="L135" s="94"/>
      <c r="M135" s="94"/>
      <c r="S135" s="94"/>
      <c r="U135" s="94"/>
    </row>
    <row r="136" spans="1:21" s="95" customFormat="1" ht="15" customHeight="1">
      <c r="A136" s="4" t="s">
        <v>14</v>
      </c>
      <c r="B136" s="4"/>
      <c r="C136" s="136"/>
      <c r="D136" s="4"/>
      <c r="E136" s="50">
        <v>1528.44</v>
      </c>
      <c r="F136" s="50"/>
      <c r="G136" s="57"/>
      <c r="H136" s="1"/>
      <c r="I136" s="115"/>
      <c r="J136" s="92"/>
      <c r="K136" s="93"/>
      <c r="L136" s="94"/>
      <c r="M136" s="94"/>
      <c r="S136" s="94"/>
      <c r="U136" s="94"/>
    </row>
    <row r="137" spans="1:11" ht="15" customHeight="1">
      <c r="A137" s="4" t="s">
        <v>184</v>
      </c>
      <c r="B137" s="4"/>
      <c r="C137" s="174"/>
      <c r="D137" s="4"/>
      <c r="E137" s="50">
        <v>0</v>
      </c>
      <c r="F137" s="50"/>
      <c r="G137" s="57">
        <f>+SUM(E136:E137)</f>
        <v>1528.44</v>
      </c>
      <c r="H137" s="1"/>
      <c r="I137" s="39" t="s">
        <v>18</v>
      </c>
      <c r="J137" s="34"/>
      <c r="K137" s="35"/>
    </row>
    <row r="138" spans="1:11" ht="15" customHeight="1">
      <c r="A138" s="159" t="s">
        <v>385</v>
      </c>
      <c r="B138" s="4"/>
      <c r="C138" s="136"/>
      <c r="D138" s="4"/>
      <c r="E138" s="50">
        <v>1368.91</v>
      </c>
      <c r="F138" s="50"/>
      <c r="G138" s="57"/>
      <c r="H138" s="1"/>
      <c r="I138" s="14"/>
      <c r="J138" s="34"/>
      <c r="K138" s="35"/>
    </row>
    <row r="139" spans="1:11" ht="15" customHeight="1">
      <c r="A139" s="159" t="s">
        <v>386</v>
      </c>
      <c r="B139" s="4"/>
      <c r="C139" s="174"/>
      <c r="D139" s="4"/>
      <c r="E139" s="50">
        <v>76.84</v>
      </c>
      <c r="F139" s="50"/>
      <c r="G139" s="57">
        <f>+SUM(E138:E139)</f>
        <v>1445.75</v>
      </c>
      <c r="H139" s="1"/>
      <c r="I139" s="31" t="s">
        <v>453</v>
      </c>
      <c r="J139" s="34"/>
      <c r="K139" s="35"/>
    </row>
    <row r="140" spans="1:11" ht="15" customHeight="1">
      <c r="A140" s="159" t="s">
        <v>1045</v>
      </c>
      <c r="B140" s="4"/>
      <c r="C140" s="174" t="s">
        <v>13</v>
      </c>
      <c r="D140" s="4"/>
      <c r="E140" s="50">
        <v>341.64</v>
      </c>
      <c r="F140" s="50"/>
      <c r="G140" s="57">
        <f>E140</f>
        <v>341.64</v>
      </c>
      <c r="H140" s="1"/>
      <c r="I140" s="31"/>
      <c r="J140" s="34"/>
      <c r="K140" s="35"/>
    </row>
    <row r="141" spans="1:11" ht="15" customHeight="1">
      <c r="A141" s="159" t="s">
        <v>203</v>
      </c>
      <c r="B141" s="4"/>
      <c r="C141" s="174" t="s">
        <v>13</v>
      </c>
      <c r="D141" s="4"/>
      <c r="E141" s="49">
        <v>727.7</v>
      </c>
      <c r="F141" s="50"/>
      <c r="G141" s="65">
        <f>E141</f>
        <v>727.7</v>
      </c>
      <c r="H141" s="1"/>
      <c r="I141" s="115"/>
      <c r="J141" s="34"/>
      <c r="K141" s="35"/>
    </row>
    <row r="142" spans="1:11" ht="15" customHeight="1">
      <c r="A142" s="4"/>
      <c r="B142" s="5"/>
      <c r="C142" s="136"/>
      <c r="D142" s="4"/>
      <c r="E142" s="54"/>
      <c r="F142" s="54"/>
      <c r="G142" s="57"/>
      <c r="H142" s="1"/>
      <c r="I142" s="4"/>
      <c r="J142" s="34"/>
      <c r="K142" s="35"/>
    </row>
    <row r="143" spans="1:11" ht="15" customHeight="1" thickBot="1">
      <c r="A143" s="47" t="s">
        <v>31</v>
      </c>
      <c r="B143" s="5"/>
      <c r="C143" s="136"/>
      <c r="D143" s="4"/>
      <c r="E143" s="55">
        <f>SUM(E131:E142)</f>
        <v>9552.650000000001</v>
      </c>
      <c r="F143" s="54"/>
      <c r="G143" s="55">
        <f>SUM(G131:G142)</f>
        <v>9552.650000000001</v>
      </c>
      <c r="H143" s="1"/>
      <c r="I143" s="4"/>
      <c r="J143" s="34"/>
      <c r="K143" s="35"/>
    </row>
    <row r="144" spans="1:11" ht="15" customHeight="1" thickTop="1">
      <c r="A144" s="47"/>
      <c r="B144" s="5"/>
      <c r="C144" s="136"/>
      <c r="D144" s="4"/>
      <c r="E144" s="54"/>
      <c r="F144" s="54"/>
      <c r="G144" s="54"/>
      <c r="H144" s="1"/>
      <c r="I144" s="4"/>
      <c r="J144" s="34"/>
      <c r="K144" s="35"/>
    </row>
    <row r="145" spans="1:11" ht="15" customHeight="1">
      <c r="A145" s="47"/>
      <c r="B145" s="5"/>
      <c r="C145" s="136"/>
      <c r="D145" s="4"/>
      <c r="E145" s="54"/>
      <c r="F145" s="54"/>
      <c r="G145" s="54"/>
      <c r="H145" s="1"/>
      <c r="I145" s="4"/>
      <c r="J145" s="34"/>
      <c r="K145" s="35"/>
    </row>
    <row r="146" spans="1:11" ht="15" customHeight="1">
      <c r="A146" s="88" t="s">
        <v>104</v>
      </c>
      <c r="B146" s="19"/>
      <c r="C146" s="137"/>
      <c r="D146" s="13"/>
      <c r="E146" s="109"/>
      <c r="F146" s="13"/>
      <c r="G146" s="110"/>
      <c r="H146" s="1"/>
      <c r="I146" s="4"/>
      <c r="J146" s="34"/>
      <c r="K146" s="35"/>
    </row>
    <row r="147" spans="1:11" ht="15" customHeight="1">
      <c r="A147" s="163" t="s">
        <v>1005</v>
      </c>
      <c r="B147" s="4"/>
      <c r="C147" s="175"/>
      <c r="D147" s="4" t="s">
        <v>87</v>
      </c>
      <c r="E147" s="54">
        <v>32.2</v>
      </c>
      <c r="F147" s="13"/>
      <c r="G147" s="110"/>
      <c r="H147" s="1"/>
      <c r="I147" s="159" t="s">
        <v>1006</v>
      </c>
      <c r="J147" s="34"/>
      <c r="K147" s="35"/>
    </row>
    <row r="148" spans="1:11" ht="15" customHeight="1">
      <c r="A148" s="163" t="s">
        <v>1037</v>
      </c>
      <c r="B148" s="4"/>
      <c r="C148" s="175"/>
      <c r="D148" s="4"/>
      <c r="E148" s="49">
        <v>252.67</v>
      </c>
      <c r="F148" s="13"/>
      <c r="G148" s="110"/>
      <c r="H148" s="1"/>
      <c r="I148" s="159" t="s">
        <v>311</v>
      </c>
      <c r="J148" s="34"/>
      <c r="K148" s="35"/>
    </row>
    <row r="149" spans="1:11" ht="15" customHeight="1">
      <c r="A149" s="19"/>
      <c r="B149" s="19"/>
      <c r="C149" s="137"/>
      <c r="D149" s="13"/>
      <c r="E149" s="109"/>
      <c r="F149" s="13"/>
      <c r="G149" s="110"/>
      <c r="H149" s="1"/>
      <c r="I149" s="4"/>
      <c r="J149" s="34"/>
      <c r="K149" s="35"/>
    </row>
    <row r="150" spans="1:11" ht="15" customHeight="1" thickBot="1">
      <c r="A150" s="27" t="s">
        <v>105</v>
      </c>
      <c r="B150" s="19"/>
      <c r="C150" s="137"/>
      <c r="D150" s="13"/>
      <c r="E150" s="109"/>
      <c r="F150" s="13"/>
      <c r="G150" s="96">
        <f>SUM(E147:E148)</f>
        <v>284.87</v>
      </c>
      <c r="H150" s="1"/>
      <c r="I150" s="4"/>
      <c r="J150" s="34"/>
      <c r="K150" s="35"/>
    </row>
    <row r="151" spans="1:11" ht="15" customHeight="1" thickTop="1">
      <c r="A151" s="47"/>
      <c r="B151" s="5"/>
      <c r="C151" s="136"/>
      <c r="D151" s="4"/>
      <c r="E151" s="54"/>
      <c r="F151" s="54"/>
      <c r="G151" s="54"/>
      <c r="H151" s="1"/>
      <c r="I151" s="4"/>
      <c r="J151" s="34"/>
      <c r="K151" s="35"/>
    </row>
    <row r="152" spans="1:11" ht="15" customHeight="1">
      <c r="A152" s="88" t="s">
        <v>312</v>
      </c>
      <c r="B152" s="19"/>
      <c r="C152" s="137"/>
      <c r="D152" s="13"/>
      <c r="E152" s="109"/>
      <c r="F152" s="13"/>
      <c r="G152" s="110"/>
      <c r="H152" s="1"/>
      <c r="I152" s="4"/>
      <c r="J152" s="34"/>
      <c r="K152" s="35"/>
    </row>
    <row r="153" spans="1:11" ht="15" customHeight="1">
      <c r="A153" s="163" t="s">
        <v>1046</v>
      </c>
      <c r="B153" s="4"/>
      <c r="C153" s="175" t="s">
        <v>13</v>
      </c>
      <c r="D153" s="4" t="s">
        <v>87</v>
      </c>
      <c r="E153" s="49">
        <v>2135.2</v>
      </c>
      <c r="F153" s="13"/>
      <c r="G153" s="110"/>
      <c r="H153" s="1"/>
      <c r="I153" s="159" t="s">
        <v>351</v>
      </c>
      <c r="J153" s="34"/>
      <c r="K153" s="35"/>
    </row>
    <row r="154" spans="1:11" ht="15" customHeight="1">
      <c r="A154" s="19"/>
      <c r="B154" s="19"/>
      <c r="C154" s="137"/>
      <c r="D154" s="13"/>
      <c r="E154" s="109"/>
      <c r="F154" s="13"/>
      <c r="G154" s="110"/>
      <c r="H154" s="1"/>
      <c r="I154" s="4"/>
      <c r="J154" s="34"/>
      <c r="K154" s="35"/>
    </row>
    <row r="155" spans="1:11" ht="15" customHeight="1" thickBot="1">
      <c r="A155" s="27" t="s">
        <v>330</v>
      </c>
      <c r="B155" s="19"/>
      <c r="C155" s="137"/>
      <c r="D155" s="13"/>
      <c r="E155" s="109"/>
      <c r="F155" s="13"/>
      <c r="G155" s="96">
        <f>SUM(E153:E153)</f>
        <v>2135.2</v>
      </c>
      <c r="H155" s="1"/>
      <c r="I155" s="4"/>
      <c r="J155" s="34"/>
      <c r="K155" s="35"/>
    </row>
    <row r="156" spans="1:11" ht="15" customHeight="1" thickTop="1">
      <c r="A156" s="47"/>
      <c r="B156" s="5"/>
      <c r="C156" s="136"/>
      <c r="D156" s="4"/>
      <c r="E156" s="54"/>
      <c r="F156" s="54"/>
      <c r="G156" s="54"/>
      <c r="H156" s="1"/>
      <c r="I156" s="4"/>
      <c r="J156" s="34"/>
      <c r="K156" s="35"/>
    </row>
    <row r="157" spans="1:11" ht="15" customHeight="1">
      <c r="A157" s="88" t="s">
        <v>62</v>
      </c>
      <c r="B157" s="19"/>
      <c r="C157" s="137"/>
      <c r="D157" s="13"/>
      <c r="E157" s="109"/>
      <c r="F157" s="13"/>
      <c r="G157" s="110"/>
      <c r="H157" s="1"/>
      <c r="I157" s="4"/>
      <c r="J157" s="34"/>
      <c r="K157" s="35"/>
    </row>
    <row r="158" spans="1:11" ht="15" customHeight="1">
      <c r="A158" s="163" t="s">
        <v>1042</v>
      </c>
      <c r="B158" s="4"/>
      <c r="C158" s="175"/>
      <c r="D158" s="4" t="s">
        <v>87</v>
      </c>
      <c r="E158" s="54">
        <v>39</v>
      </c>
      <c r="F158" s="13"/>
      <c r="G158" s="110"/>
      <c r="H158" s="1"/>
      <c r="I158" s="159" t="s">
        <v>160</v>
      </c>
      <c r="J158" s="34"/>
      <c r="K158" s="35"/>
    </row>
    <row r="159" spans="1:11" ht="15" customHeight="1">
      <c r="A159" s="163" t="s">
        <v>1043</v>
      </c>
      <c r="B159" s="4"/>
      <c r="C159" s="175"/>
      <c r="D159" s="4"/>
      <c r="E159" s="49">
        <v>39</v>
      </c>
      <c r="F159" s="13"/>
      <c r="G159" s="110"/>
      <c r="H159" s="1"/>
      <c r="I159" s="159" t="s">
        <v>160</v>
      </c>
      <c r="J159" s="34"/>
      <c r="K159" s="35"/>
    </row>
    <row r="160" spans="1:11" ht="15" customHeight="1">
      <c r="A160" s="19"/>
      <c r="B160" s="19"/>
      <c r="C160" s="137"/>
      <c r="D160" s="13"/>
      <c r="E160" s="109"/>
      <c r="F160" s="13"/>
      <c r="G160" s="110"/>
      <c r="H160" s="1"/>
      <c r="I160" s="4"/>
      <c r="J160" s="34"/>
      <c r="K160" s="35"/>
    </row>
    <row r="161" spans="1:11" ht="15" customHeight="1" thickBot="1">
      <c r="A161" s="27" t="s">
        <v>63</v>
      </c>
      <c r="B161" s="19"/>
      <c r="C161" s="137"/>
      <c r="D161" s="13"/>
      <c r="E161" s="109"/>
      <c r="F161" s="13"/>
      <c r="G161" s="96">
        <f>SUM(E158:E159)</f>
        <v>78</v>
      </c>
      <c r="H161" s="1"/>
      <c r="I161" s="4"/>
      <c r="J161" s="34"/>
      <c r="K161" s="35"/>
    </row>
    <row r="162" spans="1:11" ht="15" customHeight="1" thickTop="1">
      <c r="A162" s="27"/>
      <c r="B162" s="19"/>
      <c r="C162" s="137"/>
      <c r="D162" s="13"/>
      <c r="E162" s="109"/>
      <c r="F162" s="13"/>
      <c r="H162" s="1"/>
      <c r="I162" s="4"/>
      <c r="J162" s="34"/>
      <c r="K162" s="35"/>
    </row>
    <row r="163" spans="1:11" ht="15" customHeight="1">
      <c r="A163" s="88" t="s">
        <v>1007</v>
      </c>
      <c r="B163" s="19"/>
      <c r="C163" s="137"/>
      <c r="D163" s="13"/>
      <c r="E163" s="109"/>
      <c r="F163" s="13"/>
      <c r="G163" s="110"/>
      <c r="H163" s="1"/>
      <c r="I163" s="4"/>
      <c r="J163" s="34"/>
      <c r="K163" s="35"/>
    </row>
    <row r="164" spans="1:11" ht="15" customHeight="1">
      <c r="A164" s="163" t="s">
        <v>1008</v>
      </c>
      <c r="B164" s="4"/>
      <c r="C164" s="137"/>
      <c r="D164" s="4" t="s">
        <v>87</v>
      </c>
      <c r="E164" s="49">
        <v>1620.72</v>
      </c>
      <c r="F164" s="13"/>
      <c r="G164" s="110"/>
      <c r="H164" s="1"/>
      <c r="I164" s="159" t="s">
        <v>1009</v>
      </c>
      <c r="J164" s="34"/>
      <c r="K164" s="35"/>
    </row>
    <row r="165" spans="1:11" ht="15" customHeight="1">
      <c r="A165" s="19"/>
      <c r="B165" s="19"/>
      <c r="C165" s="137"/>
      <c r="D165" s="13"/>
      <c r="E165" s="109"/>
      <c r="F165" s="13"/>
      <c r="G165" s="110"/>
      <c r="H165" s="1"/>
      <c r="I165" s="4"/>
      <c r="J165" s="34"/>
      <c r="K165" s="35"/>
    </row>
    <row r="166" spans="1:11" ht="15" customHeight="1" thickBot="1">
      <c r="A166" s="27" t="s">
        <v>1010</v>
      </c>
      <c r="B166" s="19"/>
      <c r="C166" s="137"/>
      <c r="D166" s="13"/>
      <c r="E166" s="109"/>
      <c r="F166" s="13"/>
      <c r="G166" s="96">
        <f>SUM(E164:E164)</f>
        <v>1620.72</v>
      </c>
      <c r="H166" s="1"/>
      <c r="I166" s="4"/>
      <c r="J166" s="34"/>
      <c r="K166" s="35"/>
    </row>
    <row r="167" spans="1:11" ht="15" customHeight="1" thickTop="1">
      <c r="A167" s="47"/>
      <c r="B167" s="5"/>
      <c r="C167" s="136"/>
      <c r="D167" s="4"/>
      <c r="E167" s="54"/>
      <c r="F167" s="54"/>
      <c r="G167" s="54"/>
      <c r="H167" s="1"/>
      <c r="I167" s="4"/>
      <c r="J167" s="34"/>
      <c r="K167" s="35"/>
    </row>
    <row r="168" spans="1:11" ht="15" customHeight="1">
      <c r="A168" s="88" t="s">
        <v>1004</v>
      </c>
      <c r="B168" s="19"/>
      <c r="C168" s="137"/>
      <c r="D168" s="13"/>
      <c r="E168" s="109"/>
      <c r="F168" s="13"/>
      <c r="G168" s="110"/>
      <c r="H168" s="13"/>
      <c r="I168" s="24"/>
      <c r="J168" s="34"/>
      <c r="K168" s="35"/>
    </row>
    <row r="169" spans="1:11" ht="15" customHeight="1">
      <c r="A169" s="163" t="s">
        <v>916</v>
      </c>
      <c r="B169" s="4"/>
      <c r="C169" s="137"/>
      <c r="D169" s="4" t="s">
        <v>87</v>
      </c>
      <c r="E169" s="49">
        <v>242.56</v>
      </c>
      <c r="F169" s="13"/>
      <c r="G169" s="110"/>
      <c r="H169" s="13"/>
      <c r="I169" s="162" t="s">
        <v>980</v>
      </c>
      <c r="J169" s="34"/>
      <c r="K169" s="35"/>
    </row>
    <row r="170" spans="1:11" ht="15" customHeight="1">
      <c r="A170" s="19"/>
      <c r="B170" s="19"/>
      <c r="C170" s="137"/>
      <c r="D170" s="13"/>
      <c r="E170" s="109"/>
      <c r="F170" s="13"/>
      <c r="G170" s="110"/>
      <c r="H170" s="13"/>
      <c r="I170" s="24"/>
      <c r="J170" s="34"/>
      <c r="K170" s="35"/>
    </row>
    <row r="171" spans="1:11" ht="15" customHeight="1" thickBot="1">
      <c r="A171" s="27" t="s">
        <v>981</v>
      </c>
      <c r="B171" s="19"/>
      <c r="C171" s="137"/>
      <c r="D171" s="13"/>
      <c r="E171" s="109"/>
      <c r="F171" s="13"/>
      <c r="G171" s="96">
        <f>SUM(E169:E169)</f>
        <v>242.56</v>
      </c>
      <c r="H171" s="13"/>
      <c r="I171" s="24"/>
      <c r="J171" s="34"/>
      <c r="K171" s="35"/>
    </row>
    <row r="172" spans="1:11" ht="15" customHeight="1" thickTop="1">
      <c r="A172" s="47"/>
      <c r="B172" s="5"/>
      <c r="C172" s="136"/>
      <c r="D172" s="4"/>
      <c r="E172" s="54"/>
      <c r="F172" s="54"/>
      <c r="G172" s="54"/>
      <c r="H172" s="1"/>
      <c r="I172" s="4"/>
      <c r="J172" s="34"/>
      <c r="K172" s="35"/>
    </row>
    <row r="173" spans="1:11" ht="15" customHeight="1">
      <c r="A173" s="88" t="s">
        <v>1033</v>
      </c>
      <c r="B173" s="19"/>
      <c r="C173" s="137"/>
      <c r="D173" s="13"/>
      <c r="E173" s="109"/>
      <c r="F173" s="13"/>
      <c r="G173" s="110"/>
      <c r="H173" s="13"/>
      <c r="I173" s="24"/>
      <c r="J173" s="34"/>
      <c r="K173" s="35"/>
    </row>
    <row r="174" spans="1:11" ht="15" customHeight="1">
      <c r="A174" s="163" t="s">
        <v>1034</v>
      </c>
      <c r="B174" s="4"/>
      <c r="C174" s="137"/>
      <c r="D174" s="4" t="s">
        <v>87</v>
      </c>
      <c r="E174" s="49">
        <v>190</v>
      </c>
      <c r="F174" s="13"/>
      <c r="G174" s="110"/>
      <c r="H174" s="13"/>
      <c r="I174" s="162" t="s">
        <v>1035</v>
      </c>
      <c r="J174" s="34"/>
      <c r="K174" s="35"/>
    </row>
    <row r="175" spans="1:11" ht="15" customHeight="1">
      <c r="A175" s="19"/>
      <c r="B175" s="19"/>
      <c r="C175" s="137"/>
      <c r="D175" s="13"/>
      <c r="E175" s="109"/>
      <c r="F175" s="13"/>
      <c r="G175" s="110"/>
      <c r="H175" s="13"/>
      <c r="I175" s="24"/>
      <c r="J175" s="34"/>
      <c r="K175" s="35"/>
    </row>
    <row r="176" spans="1:11" ht="15" customHeight="1" thickBot="1">
      <c r="A176" s="27" t="s">
        <v>1036</v>
      </c>
      <c r="B176" s="19"/>
      <c r="C176" s="137"/>
      <c r="D176" s="13"/>
      <c r="E176" s="109"/>
      <c r="F176" s="13"/>
      <c r="G176" s="96">
        <f>SUM(E174:E174)</f>
        <v>190</v>
      </c>
      <c r="H176" s="13"/>
      <c r="I176" s="24"/>
      <c r="J176" s="34"/>
      <c r="K176" s="35"/>
    </row>
    <row r="177" spans="1:11" ht="15" customHeight="1" thickTop="1">
      <c r="A177" s="47"/>
      <c r="B177" s="5"/>
      <c r="C177" s="136"/>
      <c r="D177" s="4"/>
      <c r="E177" s="54"/>
      <c r="F177" s="54"/>
      <c r="G177" s="54"/>
      <c r="H177" s="1"/>
      <c r="I177" s="4"/>
      <c r="J177" s="34"/>
      <c r="K177" s="35"/>
    </row>
    <row r="178" spans="1:11" ht="15" customHeight="1">
      <c r="A178" s="88" t="s">
        <v>344</v>
      </c>
      <c r="B178" s="19"/>
      <c r="C178" s="137"/>
      <c r="D178" s="13"/>
      <c r="E178" s="109"/>
      <c r="F178" s="13"/>
      <c r="G178" s="110"/>
      <c r="H178" s="13"/>
      <c r="I178" s="24"/>
      <c r="J178" s="34"/>
      <c r="K178" s="35"/>
    </row>
    <row r="179" spans="1:11" ht="15" customHeight="1">
      <c r="A179" s="163" t="s">
        <v>1011</v>
      </c>
      <c r="B179" s="4"/>
      <c r="C179" s="137"/>
      <c r="D179" s="4" t="s">
        <v>87</v>
      </c>
      <c r="E179" s="49">
        <v>500</v>
      </c>
      <c r="F179" s="13"/>
      <c r="G179" s="110"/>
      <c r="H179" s="13"/>
      <c r="I179" s="162" t="s">
        <v>254</v>
      </c>
      <c r="J179" s="34"/>
      <c r="K179" s="35"/>
    </row>
    <row r="180" spans="1:11" ht="15" customHeight="1">
      <c r="A180" s="19"/>
      <c r="B180" s="19"/>
      <c r="C180" s="137"/>
      <c r="D180" s="13"/>
      <c r="E180" s="109"/>
      <c r="F180" s="13"/>
      <c r="G180" s="110"/>
      <c r="H180" s="13"/>
      <c r="I180" s="24"/>
      <c r="J180" s="34"/>
      <c r="K180" s="35"/>
    </row>
    <row r="181" spans="1:11" ht="15" customHeight="1" thickBot="1">
      <c r="A181" s="27" t="s">
        <v>345</v>
      </c>
      <c r="B181" s="19"/>
      <c r="C181" s="137"/>
      <c r="D181" s="13"/>
      <c r="E181" s="109"/>
      <c r="F181" s="13"/>
      <c r="G181" s="96">
        <f>SUM(E179:E179)</f>
        <v>500</v>
      </c>
      <c r="H181" s="13"/>
      <c r="I181" s="24"/>
      <c r="J181" s="34"/>
      <c r="K181" s="35"/>
    </row>
    <row r="182" spans="1:11" ht="15" customHeight="1" thickTop="1">
      <c r="A182" s="47"/>
      <c r="B182" s="5"/>
      <c r="C182" s="136"/>
      <c r="D182" s="4"/>
      <c r="E182" s="54"/>
      <c r="F182" s="54"/>
      <c r="G182" s="54"/>
      <c r="H182" s="1"/>
      <c r="I182" s="4"/>
      <c r="J182" s="34"/>
      <c r="K182" s="35"/>
    </row>
    <row r="183" spans="1:11" ht="15" customHeight="1">
      <c r="A183" s="88" t="s">
        <v>181</v>
      </c>
      <c r="B183" s="19"/>
      <c r="C183" s="137"/>
      <c r="D183" s="13"/>
      <c r="E183" s="109"/>
      <c r="F183" s="13"/>
      <c r="G183" s="110"/>
      <c r="H183" s="13"/>
      <c r="I183" s="24"/>
      <c r="J183" s="34"/>
      <c r="K183" s="35"/>
    </row>
    <row r="184" spans="1:11" ht="15" customHeight="1">
      <c r="A184" s="163" t="s">
        <v>1012</v>
      </c>
      <c r="B184" s="4"/>
      <c r="C184" s="137"/>
      <c r="D184" s="4" t="s">
        <v>87</v>
      </c>
      <c r="E184" s="54">
        <v>338.11</v>
      </c>
      <c r="F184" s="13"/>
      <c r="G184" s="110"/>
      <c r="H184" s="13"/>
      <c r="I184" s="162" t="s">
        <v>347</v>
      </c>
      <c r="J184" s="34"/>
      <c r="K184" s="35"/>
    </row>
    <row r="185" spans="1:11" ht="15" customHeight="1">
      <c r="A185" s="163" t="s">
        <v>1013</v>
      </c>
      <c r="B185" s="4"/>
      <c r="C185" s="137"/>
      <c r="D185" s="4"/>
      <c r="E185" s="49">
        <v>191.38</v>
      </c>
      <c r="F185" s="13"/>
      <c r="G185" s="110"/>
      <c r="H185" s="13"/>
      <c r="I185" s="162" t="s">
        <v>346</v>
      </c>
      <c r="J185" s="34"/>
      <c r="K185" s="35"/>
    </row>
    <row r="186" spans="1:11" ht="15" customHeight="1">
      <c r="A186" s="19"/>
      <c r="B186" s="19"/>
      <c r="C186" s="137"/>
      <c r="D186" s="13"/>
      <c r="E186" s="109"/>
      <c r="F186" s="13"/>
      <c r="G186" s="110"/>
      <c r="H186" s="13"/>
      <c r="I186" s="24"/>
      <c r="J186" s="34"/>
      <c r="K186" s="35"/>
    </row>
    <row r="187" spans="1:11" ht="15" customHeight="1" thickBot="1">
      <c r="A187" s="27" t="s">
        <v>174</v>
      </c>
      <c r="B187" s="19"/>
      <c r="C187" s="137"/>
      <c r="D187" s="13"/>
      <c r="E187" s="109"/>
      <c r="F187" s="13"/>
      <c r="G187" s="96">
        <f>SUM(E184:E185)</f>
        <v>529.49</v>
      </c>
      <c r="H187" s="13"/>
      <c r="I187" s="24"/>
      <c r="J187" s="34"/>
      <c r="K187" s="35"/>
    </row>
    <row r="188" spans="1:11" ht="15" customHeight="1" thickTop="1">
      <c r="A188" s="47"/>
      <c r="B188" s="5"/>
      <c r="C188" s="136"/>
      <c r="D188" s="4"/>
      <c r="E188" s="54"/>
      <c r="F188" s="54"/>
      <c r="G188" s="54"/>
      <c r="H188" s="1"/>
      <c r="I188" s="4"/>
      <c r="J188" s="34"/>
      <c r="K188" s="35"/>
    </row>
    <row r="189" spans="1:11" ht="15" customHeight="1">
      <c r="A189" s="88" t="s">
        <v>175</v>
      </c>
      <c r="B189" s="19"/>
      <c r="C189" s="137"/>
      <c r="D189" s="13"/>
      <c r="E189" s="109"/>
      <c r="F189" s="13"/>
      <c r="G189" s="110"/>
      <c r="H189" s="13"/>
      <c r="I189" s="24"/>
      <c r="J189" s="34"/>
      <c r="K189" s="35"/>
    </row>
    <row r="190" spans="1:11" ht="15" customHeight="1">
      <c r="A190" s="163" t="s">
        <v>1014</v>
      </c>
      <c r="B190" s="4"/>
      <c r="C190" s="137"/>
      <c r="D190" s="4" t="s">
        <v>87</v>
      </c>
      <c r="E190" s="54">
        <v>118</v>
      </c>
      <c r="F190" s="13"/>
      <c r="G190" s="110"/>
      <c r="H190" s="13"/>
      <c r="I190" s="162" t="s">
        <v>1015</v>
      </c>
      <c r="J190" s="34"/>
      <c r="K190" s="35"/>
    </row>
    <row r="191" spans="1:11" ht="15" customHeight="1">
      <c r="A191" s="163" t="s">
        <v>1016</v>
      </c>
      <c r="B191" s="4"/>
      <c r="C191" s="137"/>
      <c r="D191" s="4"/>
      <c r="E191" s="54">
        <v>17.7</v>
      </c>
      <c r="F191" s="13"/>
      <c r="G191" s="110"/>
      <c r="H191" s="13"/>
      <c r="I191" s="162" t="s">
        <v>247</v>
      </c>
      <c r="J191" s="34"/>
      <c r="K191" s="35"/>
    </row>
    <row r="192" spans="1:11" ht="15" customHeight="1">
      <c r="A192" s="163" t="s">
        <v>1017</v>
      </c>
      <c r="B192" s="4"/>
      <c r="C192" s="137"/>
      <c r="D192" s="4"/>
      <c r="E192" s="49">
        <v>10.87</v>
      </c>
      <c r="F192" s="13"/>
      <c r="G192" s="110"/>
      <c r="H192" s="13"/>
      <c r="I192" s="162" t="s">
        <v>78</v>
      </c>
      <c r="J192" s="34"/>
      <c r="K192" s="35"/>
    </row>
    <row r="193" spans="1:11" ht="15" customHeight="1">
      <c r="A193" s="19"/>
      <c r="B193" s="19"/>
      <c r="C193" s="137"/>
      <c r="D193" s="13"/>
      <c r="E193" s="109"/>
      <c r="F193" s="13"/>
      <c r="G193" s="110"/>
      <c r="H193" s="13"/>
      <c r="I193" s="24"/>
      <c r="J193" s="34"/>
      <c r="K193" s="35"/>
    </row>
    <row r="194" spans="1:11" ht="15" customHeight="1" thickBot="1">
      <c r="A194" s="27" t="s">
        <v>348</v>
      </c>
      <c r="B194" s="19"/>
      <c r="C194" s="137"/>
      <c r="D194" s="13"/>
      <c r="E194" s="109"/>
      <c r="F194" s="13"/>
      <c r="G194" s="96">
        <f>SUM(E190:E192)</f>
        <v>146.57</v>
      </c>
      <c r="H194" s="13"/>
      <c r="I194" s="24"/>
      <c r="J194" s="34"/>
      <c r="K194" s="35"/>
    </row>
    <row r="195" spans="1:11" ht="15" customHeight="1" thickTop="1">
      <c r="A195" s="47"/>
      <c r="B195" s="5"/>
      <c r="C195" s="136"/>
      <c r="D195" s="4"/>
      <c r="E195" s="54"/>
      <c r="F195" s="54"/>
      <c r="G195" s="54"/>
      <c r="H195" s="1"/>
      <c r="I195" s="4"/>
      <c r="J195" s="34"/>
      <c r="K195" s="35"/>
    </row>
    <row r="196" spans="1:11" ht="15" customHeight="1">
      <c r="A196" s="88" t="s">
        <v>200</v>
      </c>
      <c r="B196" s="19"/>
      <c r="C196" s="137"/>
      <c r="D196" s="13"/>
      <c r="E196" s="109"/>
      <c r="F196" s="13"/>
      <c r="G196" s="110"/>
      <c r="H196" s="13"/>
      <c r="I196" s="24"/>
      <c r="J196" s="34"/>
      <c r="K196" s="35"/>
    </row>
    <row r="197" spans="1:11" ht="15" customHeight="1">
      <c r="A197" s="163" t="s">
        <v>1059</v>
      </c>
      <c r="B197" s="4"/>
      <c r="C197" s="175" t="s">
        <v>13</v>
      </c>
      <c r="D197" s="4" t="s">
        <v>87</v>
      </c>
      <c r="E197" s="49">
        <v>800.6</v>
      </c>
      <c r="F197" s="13"/>
      <c r="G197" s="110"/>
      <c r="H197" s="13"/>
      <c r="I197" s="162" t="s">
        <v>1060</v>
      </c>
      <c r="J197" s="34"/>
      <c r="K197" s="35"/>
    </row>
    <row r="198" spans="1:11" ht="15" customHeight="1">
      <c r="A198" s="19"/>
      <c r="B198" s="19"/>
      <c r="C198" s="137"/>
      <c r="D198" s="13"/>
      <c r="E198" s="109"/>
      <c r="F198" s="13"/>
      <c r="G198" s="110"/>
      <c r="H198" s="13"/>
      <c r="I198" s="24"/>
      <c r="J198" s="34"/>
      <c r="K198" s="35"/>
    </row>
    <row r="199" spans="1:11" ht="15" customHeight="1" thickBot="1">
      <c r="A199" s="27" t="s">
        <v>1061</v>
      </c>
      <c r="B199" s="19"/>
      <c r="C199" s="137"/>
      <c r="D199" s="13"/>
      <c r="E199" s="109"/>
      <c r="F199" s="13"/>
      <c r="G199" s="96">
        <f>SUM(E197:E197)</f>
        <v>800.6</v>
      </c>
      <c r="H199" s="13"/>
      <c r="I199" s="24"/>
      <c r="J199" s="34"/>
      <c r="K199" s="35"/>
    </row>
    <row r="200" spans="1:11" ht="15" customHeight="1" thickTop="1">
      <c r="A200" s="47"/>
      <c r="B200" s="5"/>
      <c r="C200" s="136"/>
      <c r="D200" s="4"/>
      <c r="E200" s="54"/>
      <c r="F200" s="54"/>
      <c r="G200" s="54"/>
      <c r="H200" s="1"/>
      <c r="I200" s="4"/>
      <c r="J200" s="34"/>
      <c r="K200" s="35"/>
    </row>
    <row r="201" spans="1:11" ht="15" customHeight="1">
      <c r="A201" s="88" t="s">
        <v>111</v>
      </c>
      <c r="B201" s="19"/>
      <c r="C201" s="137"/>
      <c r="D201" s="13"/>
      <c r="E201" s="109"/>
      <c r="F201" s="13"/>
      <c r="G201" s="110"/>
      <c r="H201" s="13"/>
      <c r="I201" s="24"/>
      <c r="J201" s="38"/>
      <c r="K201" s="37"/>
    </row>
    <row r="202" spans="1:11" ht="15" customHeight="1">
      <c r="A202" s="163" t="s">
        <v>1018</v>
      </c>
      <c r="B202" s="4"/>
      <c r="C202" s="137"/>
      <c r="D202" s="4" t="s">
        <v>87</v>
      </c>
      <c r="E202" s="49">
        <v>175</v>
      </c>
      <c r="F202" s="13"/>
      <c r="G202" s="110"/>
      <c r="H202" s="13"/>
      <c r="I202" s="162" t="s">
        <v>255</v>
      </c>
      <c r="J202" s="38"/>
      <c r="K202" s="37"/>
    </row>
    <row r="203" spans="1:11" ht="15" customHeight="1">
      <c r="A203" s="19"/>
      <c r="B203" s="19"/>
      <c r="C203" s="137"/>
      <c r="D203" s="13"/>
      <c r="E203" s="109"/>
      <c r="F203" s="13"/>
      <c r="G203" s="110"/>
      <c r="H203" s="13"/>
      <c r="I203" s="24"/>
      <c r="J203" s="38"/>
      <c r="K203" s="37"/>
    </row>
    <row r="204" spans="1:11" ht="15" customHeight="1" thickBot="1">
      <c r="A204" s="27" t="s">
        <v>256</v>
      </c>
      <c r="B204" s="19"/>
      <c r="C204" s="137"/>
      <c r="D204" s="13"/>
      <c r="E204" s="109"/>
      <c r="F204" s="13"/>
      <c r="G204" s="96">
        <f>SUM(E202:E202)</f>
        <v>175</v>
      </c>
      <c r="H204" s="13"/>
      <c r="I204" s="24"/>
      <c r="J204" s="38"/>
      <c r="K204" s="37"/>
    </row>
    <row r="205" spans="1:11" ht="15" customHeight="1" thickTop="1">
      <c r="A205" s="66"/>
      <c r="B205" s="106"/>
      <c r="C205" s="141"/>
      <c r="D205"/>
      <c r="F205" s="87"/>
      <c r="G205" s="112"/>
      <c r="H205"/>
      <c r="I205"/>
      <c r="J205" s="38"/>
      <c r="K205" s="37"/>
    </row>
    <row r="206" spans="1:11" ht="15" customHeight="1">
      <c r="A206" s="48" t="s">
        <v>177</v>
      </c>
      <c r="B206" s="106"/>
      <c r="C206"/>
      <c r="D206" s="62"/>
      <c r="E206" s="87"/>
      <c r="F206" s="87"/>
      <c r="G206"/>
      <c r="H206"/>
      <c r="I206"/>
      <c r="J206" s="38"/>
      <c r="K206" s="37"/>
    </row>
    <row r="207" spans="1:11" ht="15" customHeight="1">
      <c r="A207" s="159" t="s">
        <v>1019</v>
      </c>
      <c r="B207" s="4"/>
      <c r="C207" t="s">
        <v>13</v>
      </c>
      <c r="D207" s="65">
        <v>211.1</v>
      </c>
      <c r="E207" s="49">
        <v>142.79</v>
      </c>
      <c r="F207" s="13"/>
      <c r="G207" s="110"/>
      <c r="H207" s="23"/>
      <c r="I207" t="s">
        <v>1020</v>
      </c>
      <c r="J207" s="38"/>
      <c r="K207" s="37"/>
    </row>
    <row r="208" spans="1:11" ht="15" customHeight="1">
      <c r="A208"/>
      <c r="B208" s="106"/>
      <c r="C208"/>
      <c r="D208" s="62"/>
      <c r="E208" s="109"/>
      <c r="F208" s="13"/>
      <c r="G208" s="110"/>
      <c r="H208"/>
      <c r="I208"/>
      <c r="J208" s="38"/>
      <c r="K208" s="37"/>
    </row>
    <row r="209" spans="1:11" ht="15" customHeight="1" thickBot="1">
      <c r="A209" s="66" t="s">
        <v>178</v>
      </c>
      <c r="B209" s="106"/>
      <c r="C209"/>
      <c r="D209" s="62"/>
      <c r="E209" s="109"/>
      <c r="F209" s="13"/>
      <c r="G209" s="96">
        <f>SUM(E207:E207)</f>
        <v>142.79</v>
      </c>
      <c r="H209"/>
      <c r="I209"/>
      <c r="J209" s="38"/>
      <c r="K209" s="37"/>
    </row>
    <row r="210" spans="1:11" ht="15" customHeight="1" thickTop="1">
      <c r="A210" s="66"/>
      <c r="B210" s="106"/>
      <c r="C210" s="141"/>
      <c r="D210"/>
      <c r="F210" s="87"/>
      <c r="G210" s="112"/>
      <c r="H210"/>
      <c r="I210"/>
      <c r="J210" s="38"/>
      <c r="K210" s="37"/>
    </row>
    <row r="211" spans="1:11" ht="15" customHeight="1">
      <c r="A211" s="48" t="s">
        <v>94</v>
      </c>
      <c r="B211" s="47"/>
      <c r="C211" s="136"/>
      <c r="D211" s="4"/>
      <c r="E211" s="23"/>
      <c r="F211" s="86"/>
      <c r="G211" s="86"/>
      <c r="H211" s="1"/>
      <c r="I211" s="4"/>
      <c r="J211" s="34"/>
      <c r="K211" s="33"/>
    </row>
    <row r="212" spans="1:11" ht="15" customHeight="1">
      <c r="A212" s="159" t="s">
        <v>1044</v>
      </c>
      <c r="B212" s="4"/>
      <c r="C212" s="136"/>
      <c r="D212" s="4" t="s">
        <v>87</v>
      </c>
      <c r="E212" s="49">
        <v>965.93</v>
      </c>
      <c r="F212" s="54"/>
      <c r="I212" s="172" t="s">
        <v>393</v>
      </c>
      <c r="J212" s="34"/>
      <c r="K212" s="11"/>
    </row>
    <row r="213" spans="1:11" ht="15" customHeight="1">
      <c r="A213" s="4"/>
      <c r="B213" s="4"/>
      <c r="C213" s="136"/>
      <c r="D213" s="3"/>
      <c r="E213" s="53"/>
      <c r="F213" s="53"/>
      <c r="I213" s="13"/>
      <c r="J213" s="34"/>
      <c r="K213" s="33"/>
    </row>
    <row r="214" spans="1:11" ht="15" customHeight="1" thickBot="1">
      <c r="A214" s="47" t="s">
        <v>130</v>
      </c>
      <c r="B214" s="47"/>
      <c r="C214" s="136"/>
      <c r="D214" s="4"/>
      <c r="E214" s="23"/>
      <c r="F214" s="60"/>
      <c r="G214" s="64">
        <f>SUM(E212:E212)</f>
        <v>965.93</v>
      </c>
      <c r="H214" s="25"/>
      <c r="I214" s="4"/>
      <c r="J214" s="34"/>
      <c r="K214" s="41"/>
    </row>
    <row r="215" spans="1:11" ht="15" customHeight="1" thickTop="1">
      <c r="A215" s="47"/>
      <c r="B215" s="47"/>
      <c r="C215" s="136"/>
      <c r="D215" s="4"/>
      <c r="E215" s="23"/>
      <c r="F215" s="60"/>
      <c r="G215" s="60"/>
      <c r="H215" s="25"/>
      <c r="I215" s="4"/>
      <c r="J215" s="34"/>
      <c r="K215" s="41"/>
    </row>
    <row r="216" spans="1:11" ht="15" customHeight="1">
      <c r="A216" s="48" t="s">
        <v>95</v>
      </c>
      <c r="B216" s="5"/>
      <c r="C216" s="136"/>
      <c r="D216" s="4"/>
      <c r="E216" s="56"/>
      <c r="F216" s="56"/>
      <c r="G216" s="25"/>
      <c r="H216" s="25"/>
      <c r="I216" s="4"/>
      <c r="J216" s="34"/>
      <c r="K216" s="41"/>
    </row>
    <row r="217" spans="1:11" ht="15" customHeight="1">
      <c r="A217" s="159" t="s">
        <v>52</v>
      </c>
      <c r="B217" s="4"/>
      <c r="C217" s="136"/>
      <c r="D217" s="4"/>
      <c r="E217" s="49">
        <v>3975.9</v>
      </c>
      <c r="F217" s="51"/>
      <c r="G217" s="1"/>
      <c r="H217" s="1"/>
      <c r="I217" s="4" t="s">
        <v>190</v>
      </c>
      <c r="J217" s="11"/>
      <c r="K217" s="33"/>
    </row>
    <row r="218" spans="1:11" ht="15" customHeight="1">
      <c r="A218" s="4"/>
      <c r="B218" s="4"/>
      <c r="C218" s="136"/>
      <c r="D218" s="4"/>
      <c r="E218" s="50"/>
      <c r="F218" s="51"/>
      <c r="G218" s="1"/>
      <c r="H218" s="1"/>
      <c r="I218" s="4"/>
      <c r="J218" s="11"/>
      <c r="K218" s="33"/>
    </row>
    <row r="219" spans="1:11" ht="15" customHeight="1" thickBot="1">
      <c r="A219" s="47" t="s">
        <v>137</v>
      </c>
      <c r="B219" s="5"/>
      <c r="C219" s="136"/>
      <c r="D219" s="4"/>
      <c r="E219" s="56"/>
      <c r="F219" s="56"/>
      <c r="G219" s="96">
        <f>SUM(E217:E217)</f>
        <v>3975.9</v>
      </c>
      <c r="H219" s="1"/>
      <c r="I219" s="4"/>
      <c r="J219" s="11"/>
      <c r="K219" s="33"/>
    </row>
    <row r="220" spans="1:11" ht="15" customHeight="1" thickTop="1">
      <c r="A220" s="47"/>
      <c r="B220" s="5"/>
      <c r="C220" s="136"/>
      <c r="D220" s="4"/>
      <c r="E220" s="56"/>
      <c r="F220" s="56"/>
      <c r="H220" s="1"/>
      <c r="I220" s="4"/>
      <c r="J220" s="11"/>
      <c r="K220" s="33"/>
    </row>
    <row r="221" spans="1:10" ht="15" customHeight="1">
      <c r="A221" s="48" t="s">
        <v>96</v>
      </c>
      <c r="B221" s="5"/>
      <c r="C221" s="136"/>
      <c r="D221" s="4"/>
      <c r="E221" s="56"/>
      <c r="F221" s="56"/>
      <c r="H221" s="1"/>
      <c r="I221" s="4"/>
      <c r="J221" s="4"/>
    </row>
    <row r="222" spans="1:10" ht="15" customHeight="1">
      <c r="A222" s="172" t="s">
        <v>1024</v>
      </c>
      <c r="B222" s="23"/>
      <c r="C222" s="23"/>
      <c r="D222" s="23"/>
      <c r="E222" s="211">
        <v>5.41</v>
      </c>
      <c r="F222" s="23"/>
      <c r="G222" s="23"/>
      <c r="H222" s="23"/>
      <c r="I222" s="172" t="s">
        <v>389</v>
      </c>
      <c r="J222" s="4"/>
    </row>
    <row r="223" spans="1:10" ht="15" customHeight="1">
      <c r="A223" s="159" t="s">
        <v>1021</v>
      </c>
      <c r="B223" s="4"/>
      <c r="C223" s="136"/>
      <c r="D223" s="4" t="s">
        <v>87</v>
      </c>
      <c r="E223" s="57">
        <v>34.54</v>
      </c>
      <c r="F223" s="57"/>
      <c r="I223" s="168" t="s">
        <v>546</v>
      </c>
      <c r="J223" s="4"/>
    </row>
    <row r="224" spans="1:10" ht="15" customHeight="1">
      <c r="A224" s="159" t="s">
        <v>1022</v>
      </c>
      <c r="B224" s="4"/>
      <c r="C224" s="136"/>
      <c r="D224" s="4"/>
      <c r="E224" s="86">
        <v>63.57</v>
      </c>
      <c r="F224" s="57"/>
      <c r="I224" s="168" t="s">
        <v>1023</v>
      </c>
      <c r="J224" s="4"/>
    </row>
    <row r="225" spans="1:10" ht="15" customHeight="1">
      <c r="A225" s="159" t="s">
        <v>1047</v>
      </c>
      <c r="B225" s="4"/>
      <c r="C225" s="136"/>
      <c r="D225" s="4"/>
      <c r="E225" s="65">
        <v>72.93</v>
      </c>
      <c r="F225" s="57"/>
      <c r="I225" s="168" t="s">
        <v>60</v>
      </c>
      <c r="J225" s="4"/>
    </row>
    <row r="226" spans="1:13" ht="15" customHeight="1">
      <c r="A226" s="4"/>
      <c r="B226" s="4"/>
      <c r="C226" s="136"/>
      <c r="D226" s="4"/>
      <c r="E226" s="57"/>
      <c r="F226" s="57"/>
      <c r="G226" s="1"/>
      <c r="H226" s="1"/>
      <c r="I226" s="33"/>
      <c r="J226" s="4"/>
      <c r="K226" s="9"/>
      <c r="M226" s="23"/>
    </row>
    <row r="227" spans="1:13" ht="15" customHeight="1" thickBot="1">
      <c r="A227" s="47" t="s">
        <v>131</v>
      </c>
      <c r="B227" s="47"/>
      <c r="C227" s="136"/>
      <c r="D227" s="4"/>
      <c r="E227" s="23"/>
      <c r="F227" s="86"/>
      <c r="G227" s="68">
        <f>SUM(E222:E225)</f>
        <v>176.45000000000002</v>
      </c>
      <c r="H227" s="1"/>
      <c r="I227" s="33"/>
      <c r="J227" s="4"/>
      <c r="K227" s="9"/>
      <c r="M227" s="23"/>
    </row>
    <row r="228" spans="1:13" ht="15" customHeight="1" thickTop="1">
      <c r="A228" s="47"/>
      <c r="B228" s="47"/>
      <c r="C228" s="136"/>
      <c r="D228" s="4"/>
      <c r="E228" s="23"/>
      <c r="F228" s="86"/>
      <c r="G228" s="86"/>
      <c r="H228" s="1"/>
      <c r="I228" s="33"/>
      <c r="J228" s="4"/>
      <c r="K228" s="9"/>
      <c r="M228" s="23"/>
    </row>
    <row r="229" spans="1:13" ht="15" customHeight="1">
      <c r="A229" s="48" t="s">
        <v>117</v>
      </c>
      <c r="B229" s="47"/>
      <c r="C229" s="136"/>
      <c r="D229" s="4"/>
      <c r="E229" s="23"/>
      <c r="F229" s="60"/>
      <c r="G229" s="60"/>
      <c r="H229" s="25"/>
      <c r="I229" s="4"/>
      <c r="J229" s="4"/>
      <c r="K229" s="9"/>
      <c r="M229" s="23"/>
    </row>
    <row r="230" spans="1:13" ht="15" customHeight="1">
      <c r="A230" s="159" t="s">
        <v>1025</v>
      </c>
      <c r="B230" s="4"/>
      <c r="C230" s="136"/>
      <c r="D230" s="4" t="s">
        <v>87</v>
      </c>
      <c r="E230" s="49">
        <v>20</v>
      </c>
      <c r="F230" s="60"/>
      <c r="G230" s="60"/>
      <c r="H230" s="25"/>
      <c r="I230" s="159" t="s">
        <v>72</v>
      </c>
      <c r="J230" s="4"/>
      <c r="K230" s="9"/>
      <c r="M230" s="23"/>
    </row>
    <row r="231" spans="1:13" ht="15" customHeight="1">
      <c r="A231" s="47"/>
      <c r="B231" s="47"/>
      <c r="C231" s="136"/>
      <c r="D231" s="4"/>
      <c r="E231" s="23"/>
      <c r="F231" s="60"/>
      <c r="G231" s="60"/>
      <c r="H231" s="25"/>
      <c r="I231" s="4"/>
      <c r="J231" s="4"/>
      <c r="K231" s="9"/>
      <c r="M231" s="23"/>
    </row>
    <row r="232" spans="1:13" ht="15" customHeight="1" thickBot="1">
      <c r="A232" s="69" t="s">
        <v>166</v>
      </c>
      <c r="B232" s="47"/>
      <c r="C232" s="136"/>
      <c r="D232" s="4"/>
      <c r="E232" s="23"/>
      <c r="F232" s="60"/>
      <c r="G232" s="64">
        <f>SUM(E230:E230)</f>
        <v>20</v>
      </c>
      <c r="H232" s="25"/>
      <c r="I232" s="4"/>
      <c r="J232" s="4"/>
      <c r="K232" s="9"/>
      <c r="M232" s="23"/>
    </row>
    <row r="233" spans="1:13" ht="15" customHeight="1" thickTop="1">
      <c r="A233" s="69"/>
      <c r="B233" s="47"/>
      <c r="C233" s="136"/>
      <c r="D233" s="4"/>
      <c r="E233" s="23"/>
      <c r="F233" s="60"/>
      <c r="G233" s="60"/>
      <c r="H233" s="25"/>
      <c r="I233" s="4"/>
      <c r="J233" s="4"/>
      <c r="K233" s="9"/>
      <c r="M233" s="23"/>
    </row>
    <row r="234" spans="1:13" ht="15" customHeight="1">
      <c r="A234" s="48" t="s">
        <v>1048</v>
      </c>
      <c r="B234" s="47"/>
      <c r="C234" s="136"/>
      <c r="D234" s="4"/>
      <c r="E234" s="23"/>
      <c r="F234" s="60"/>
      <c r="G234" s="60"/>
      <c r="H234" s="25"/>
      <c r="I234" s="4"/>
      <c r="J234" s="4"/>
      <c r="K234" s="9"/>
      <c r="M234" s="23"/>
    </row>
    <row r="235" spans="1:13" ht="15" customHeight="1">
      <c r="A235" s="159" t="s">
        <v>1049</v>
      </c>
      <c r="B235" s="4"/>
      <c r="C235" s="174" t="s">
        <v>13</v>
      </c>
      <c r="D235" s="4" t="s">
        <v>87</v>
      </c>
      <c r="E235" s="49">
        <v>2169</v>
      </c>
      <c r="F235" s="60"/>
      <c r="G235" s="60"/>
      <c r="H235" s="25"/>
      <c r="I235" s="159" t="s">
        <v>1050</v>
      </c>
      <c r="J235" s="4"/>
      <c r="K235" s="9"/>
      <c r="M235" s="23"/>
    </row>
    <row r="236" spans="1:13" ht="15" customHeight="1">
      <c r="A236" s="47"/>
      <c r="B236" s="47"/>
      <c r="C236" s="136"/>
      <c r="D236" s="4"/>
      <c r="E236" s="23"/>
      <c r="F236" s="60"/>
      <c r="G236" s="60"/>
      <c r="H236" s="25"/>
      <c r="I236" s="4"/>
      <c r="J236" s="4"/>
      <c r="K236" s="9"/>
      <c r="M236" s="23"/>
    </row>
    <row r="237" spans="1:13" ht="15" customHeight="1" thickBot="1">
      <c r="A237" s="69" t="s">
        <v>1051</v>
      </c>
      <c r="B237" s="47"/>
      <c r="C237" s="136"/>
      <c r="D237" s="4"/>
      <c r="E237" s="23"/>
      <c r="F237" s="60"/>
      <c r="G237" s="64">
        <f>SUM(E235:E235)</f>
        <v>2169</v>
      </c>
      <c r="H237" s="25"/>
      <c r="I237" s="4"/>
      <c r="J237" s="4"/>
      <c r="K237" s="9"/>
      <c r="M237" s="23"/>
    </row>
    <row r="238" spans="1:13" ht="15" customHeight="1" thickTop="1">
      <c r="A238" s="69"/>
      <c r="B238" s="47"/>
      <c r="C238" s="136"/>
      <c r="D238" s="4"/>
      <c r="E238" s="23"/>
      <c r="F238" s="60"/>
      <c r="G238" s="60"/>
      <c r="H238" s="25"/>
      <c r="I238" s="4"/>
      <c r="J238" s="4"/>
      <c r="K238" s="9"/>
      <c r="M238" s="23"/>
    </row>
    <row r="239" spans="1:12" ht="15" customHeight="1">
      <c r="A239" s="48" t="s">
        <v>158</v>
      </c>
      <c r="B239" s="4"/>
      <c r="C239" s="136"/>
      <c r="D239" s="4"/>
      <c r="E239" s="51"/>
      <c r="F239" s="51"/>
      <c r="G239" s="1"/>
      <c r="H239" s="1"/>
      <c r="I239" s="4"/>
      <c r="J239" s="34"/>
      <c r="K239" s="9"/>
      <c r="L239" s="29"/>
    </row>
    <row r="240" spans="1:12" ht="15" customHeight="1">
      <c r="A240" s="159" t="s">
        <v>1026</v>
      </c>
      <c r="B240" s="4"/>
      <c r="C240" s="174"/>
      <c r="D240" s="4" t="s">
        <v>87</v>
      </c>
      <c r="E240" s="54">
        <v>80.67</v>
      </c>
      <c r="F240" s="51"/>
      <c r="G240" s="1"/>
      <c r="H240" s="1"/>
      <c r="I240" s="159" t="s">
        <v>1027</v>
      </c>
      <c r="J240" s="34"/>
      <c r="K240" s="9"/>
      <c r="L240" s="29"/>
    </row>
    <row r="241" spans="1:12" ht="15" customHeight="1">
      <c r="A241" s="159" t="s">
        <v>488</v>
      </c>
      <c r="B241" s="4"/>
      <c r="C241" s="174"/>
      <c r="D241" s="4"/>
      <c r="E241" s="54">
        <v>32.61</v>
      </c>
      <c r="F241" s="51"/>
      <c r="G241" s="1"/>
      <c r="H241" s="1"/>
      <c r="I241" s="159" t="s">
        <v>464</v>
      </c>
      <c r="J241" s="34"/>
      <c r="K241" s="9"/>
      <c r="L241" s="29"/>
    </row>
    <row r="242" spans="1:12" ht="15" customHeight="1">
      <c r="A242" s="159" t="s">
        <v>1028</v>
      </c>
      <c r="B242" s="4"/>
      <c r="C242" s="174"/>
      <c r="D242" s="4"/>
      <c r="E242" s="54">
        <v>174.48</v>
      </c>
      <c r="F242" s="51"/>
      <c r="G242" s="1"/>
      <c r="H242" s="1"/>
      <c r="I242" s="159" t="s">
        <v>1029</v>
      </c>
      <c r="J242" s="34"/>
      <c r="K242" s="9"/>
      <c r="L242" s="29"/>
    </row>
    <row r="243" spans="1:12" ht="15" customHeight="1">
      <c r="A243" s="159" t="s">
        <v>1052</v>
      </c>
      <c r="B243" s="4"/>
      <c r="C243" s="174" t="s">
        <v>13</v>
      </c>
      <c r="D243" s="4"/>
      <c r="E243" s="54">
        <v>91.84</v>
      </c>
      <c r="F243" s="51"/>
      <c r="G243" s="1"/>
      <c r="H243" s="1"/>
      <c r="I243" s="159" t="s">
        <v>1053</v>
      </c>
      <c r="J243" s="34"/>
      <c r="K243" s="9"/>
      <c r="L243" s="29"/>
    </row>
    <row r="244" spans="1:12" ht="15" customHeight="1">
      <c r="A244" s="159" t="s">
        <v>333</v>
      </c>
      <c r="B244" s="4"/>
      <c r="C244" s="174" t="s">
        <v>13</v>
      </c>
      <c r="D244" s="4"/>
      <c r="E244" s="54">
        <v>229.77</v>
      </c>
      <c r="F244" s="51"/>
      <c r="G244" s="1"/>
      <c r="H244" s="1"/>
      <c r="I244" s="159" t="s">
        <v>1054</v>
      </c>
      <c r="J244" s="34"/>
      <c r="K244" s="9"/>
      <c r="L244" s="29"/>
    </row>
    <row r="245" spans="1:12" ht="15" customHeight="1">
      <c r="A245" s="159" t="s">
        <v>1055</v>
      </c>
      <c r="B245" s="4"/>
      <c r="C245" s="174" t="s">
        <v>13</v>
      </c>
      <c r="D245" s="4"/>
      <c r="E245" s="54">
        <v>115.2</v>
      </c>
      <c r="F245" s="51"/>
      <c r="G245" s="1"/>
      <c r="H245" s="1"/>
      <c r="I245" s="159" t="s">
        <v>1056</v>
      </c>
      <c r="J245" s="34"/>
      <c r="K245" s="9"/>
      <c r="L245" s="29"/>
    </row>
    <row r="246" spans="1:12" ht="15" customHeight="1">
      <c r="A246" s="159" t="s">
        <v>1057</v>
      </c>
      <c r="B246" s="4"/>
      <c r="C246" s="174" t="s">
        <v>13</v>
      </c>
      <c r="D246" s="4"/>
      <c r="E246" s="54">
        <v>29.97</v>
      </c>
      <c r="F246" s="51"/>
      <c r="G246" s="1"/>
      <c r="H246" s="1"/>
      <c r="I246" s="159" t="s">
        <v>547</v>
      </c>
      <c r="J246" s="34"/>
      <c r="K246" s="9"/>
      <c r="L246" s="29"/>
    </row>
    <row r="247" spans="1:12" ht="15" customHeight="1">
      <c r="A247" s="159" t="s">
        <v>454</v>
      </c>
      <c r="B247" s="4"/>
      <c r="C247" s="174" t="s">
        <v>13</v>
      </c>
      <c r="D247" s="4"/>
      <c r="E247" s="54">
        <v>49.01</v>
      </c>
      <c r="F247" s="51"/>
      <c r="G247" s="1"/>
      <c r="H247" s="1"/>
      <c r="I247" s="159" t="s">
        <v>1058</v>
      </c>
      <c r="J247" s="34"/>
      <c r="K247" s="9"/>
      <c r="L247" s="29"/>
    </row>
    <row r="248" spans="1:12" ht="15" customHeight="1">
      <c r="A248" s="159" t="s">
        <v>1062</v>
      </c>
      <c r="B248" s="4"/>
      <c r="C248" s="174" t="s">
        <v>13</v>
      </c>
      <c r="D248" s="4"/>
      <c r="E248" s="54">
        <v>27.16</v>
      </c>
      <c r="F248" s="51"/>
      <c r="G248" s="1"/>
      <c r="H248" s="1"/>
      <c r="I248" s="159" t="s">
        <v>1063</v>
      </c>
      <c r="J248" s="34"/>
      <c r="K248" s="9"/>
      <c r="L248" s="29"/>
    </row>
    <row r="249" spans="1:12" ht="15" customHeight="1">
      <c r="A249" s="159" t="s">
        <v>1030</v>
      </c>
      <c r="B249" s="4"/>
      <c r="C249" s="174"/>
      <c r="D249" s="4"/>
      <c r="E249" s="49">
        <v>2.03</v>
      </c>
      <c r="F249" s="51"/>
      <c r="G249" s="1"/>
      <c r="H249" s="1"/>
      <c r="I249" s="159" t="s">
        <v>39</v>
      </c>
      <c r="J249" s="34"/>
      <c r="K249" s="9"/>
      <c r="L249" s="29"/>
    </row>
    <row r="250" spans="1:12" ht="15" customHeight="1">
      <c r="A250" s="4"/>
      <c r="B250" s="4"/>
      <c r="C250" s="136"/>
      <c r="D250" s="4"/>
      <c r="E250" s="51"/>
      <c r="F250" s="51"/>
      <c r="G250" s="1"/>
      <c r="H250" s="1"/>
      <c r="I250" s="4"/>
      <c r="J250" s="34"/>
      <c r="K250" s="9"/>
      <c r="L250" s="29"/>
    </row>
    <row r="251" spans="1:12" ht="15" customHeight="1" thickBot="1">
      <c r="A251" s="47" t="s">
        <v>10</v>
      </c>
      <c r="B251" s="5"/>
      <c r="C251" s="136"/>
      <c r="D251" s="4"/>
      <c r="E251" s="52"/>
      <c r="F251" s="52"/>
      <c r="G251" s="44">
        <f>SUM(E240:E249)</f>
        <v>832.74</v>
      </c>
      <c r="H251" s="32"/>
      <c r="I251" s="4"/>
      <c r="J251" s="34"/>
      <c r="K251" s="9"/>
      <c r="L251" s="29"/>
    </row>
    <row r="252" spans="1:12" ht="15" customHeight="1" thickTop="1">
      <c r="A252" s="47"/>
      <c r="B252" s="5"/>
      <c r="C252" s="136"/>
      <c r="D252" s="4"/>
      <c r="E252" s="52"/>
      <c r="F252" s="52"/>
      <c r="G252" s="28"/>
      <c r="H252" s="32"/>
      <c r="I252" s="4"/>
      <c r="J252" s="34"/>
      <c r="K252" s="9"/>
      <c r="L252" s="29"/>
    </row>
    <row r="253" spans="1:12" ht="15" customHeight="1">
      <c r="A253" s="48" t="s">
        <v>222</v>
      </c>
      <c r="B253" s="47"/>
      <c r="C253" s="136"/>
      <c r="D253" s="4"/>
      <c r="E253" s="23"/>
      <c r="F253" s="60"/>
      <c r="G253" s="60"/>
      <c r="H253" s="25"/>
      <c r="I253" s="4"/>
      <c r="J253" s="34"/>
      <c r="K253" s="9"/>
      <c r="L253" s="29"/>
    </row>
    <row r="254" spans="1:12" ht="15" customHeight="1">
      <c r="A254" s="159" t="s">
        <v>43</v>
      </c>
      <c r="B254" s="4"/>
      <c r="C254" s="136"/>
      <c r="D254" s="4" t="s">
        <v>87</v>
      </c>
      <c r="E254" s="49">
        <v>327.9</v>
      </c>
      <c r="F254" s="60"/>
      <c r="G254" s="60"/>
      <c r="H254" s="25"/>
      <c r="I254" s="159" t="s">
        <v>223</v>
      </c>
      <c r="J254" s="34"/>
      <c r="K254" s="9"/>
      <c r="L254" s="29"/>
    </row>
    <row r="255" spans="1:12" ht="15" customHeight="1">
      <c r="A255" s="47"/>
      <c r="B255" s="47"/>
      <c r="C255" s="136"/>
      <c r="D255" s="4"/>
      <c r="E255" s="23"/>
      <c r="F255" s="60"/>
      <c r="G255" s="60"/>
      <c r="H255" s="25"/>
      <c r="I255" s="4"/>
      <c r="J255" s="34"/>
      <c r="K255" s="9"/>
      <c r="L255" s="29"/>
    </row>
    <row r="256" spans="1:12" ht="15" customHeight="1" thickBot="1">
      <c r="A256" s="69" t="s">
        <v>224</v>
      </c>
      <c r="B256" s="47"/>
      <c r="C256" s="136"/>
      <c r="D256" s="4"/>
      <c r="E256" s="23"/>
      <c r="F256" s="60"/>
      <c r="G256" s="64">
        <f>SUM(E254:E254)</f>
        <v>327.9</v>
      </c>
      <c r="H256" s="25"/>
      <c r="I256" s="4"/>
      <c r="J256" s="34"/>
      <c r="K256" s="9"/>
      <c r="L256" s="29"/>
    </row>
    <row r="257" spans="1:12" ht="15" customHeight="1" thickTop="1">
      <c r="A257" s="69"/>
      <c r="B257" s="47"/>
      <c r="C257" s="136"/>
      <c r="D257" s="4"/>
      <c r="E257" s="23"/>
      <c r="F257" s="60"/>
      <c r="G257" s="60"/>
      <c r="H257" s="25"/>
      <c r="I257" s="4"/>
      <c r="J257" s="34"/>
      <c r="K257" s="9"/>
      <c r="L257" s="29"/>
    </row>
    <row r="258" spans="1:12" ht="15" customHeight="1">
      <c r="A258" s="48" t="s">
        <v>28</v>
      </c>
      <c r="B258" s="5"/>
      <c r="C258" s="136"/>
      <c r="D258" s="4"/>
      <c r="E258" s="52"/>
      <c r="F258" s="52"/>
      <c r="G258" s="28"/>
      <c r="H258" s="32"/>
      <c r="I258" s="4"/>
      <c r="J258" s="34"/>
      <c r="K258" s="9"/>
      <c r="L258" s="29"/>
    </row>
    <row r="259" spans="1:12" ht="15" customHeight="1">
      <c r="A259" s="4" t="s">
        <v>43</v>
      </c>
      <c r="B259" s="4"/>
      <c r="C259" s="174" t="s">
        <v>13</v>
      </c>
      <c r="D259" s="23"/>
      <c r="E259" s="98">
        <v>2090.17</v>
      </c>
      <c r="F259" s="52"/>
      <c r="G259" s="28"/>
      <c r="H259" s="32"/>
      <c r="I259" s="4" t="s">
        <v>88</v>
      </c>
      <c r="J259" s="34"/>
      <c r="K259" s="9"/>
      <c r="L259" s="29"/>
    </row>
    <row r="260" spans="1:12" ht="15" customHeight="1">
      <c r="A260" s="4" t="s">
        <v>44</v>
      </c>
      <c r="B260" s="4"/>
      <c r="C260" s="174" t="s">
        <v>13</v>
      </c>
      <c r="D260" s="23"/>
      <c r="E260" s="99">
        <v>1598.5</v>
      </c>
      <c r="F260" s="52"/>
      <c r="G260" s="28"/>
      <c r="H260" s="32"/>
      <c r="I260" s="4" t="s">
        <v>88</v>
      </c>
      <c r="J260" s="34"/>
      <c r="K260" s="9"/>
      <c r="L260" s="29"/>
    </row>
    <row r="261" spans="1:12" ht="15" customHeight="1">
      <c r="A261" s="47"/>
      <c r="B261" s="5"/>
      <c r="C261" s="136"/>
      <c r="D261" s="4"/>
      <c r="E261" s="23"/>
      <c r="F261" s="52"/>
      <c r="G261" s="28"/>
      <c r="H261" s="32"/>
      <c r="I261" s="4"/>
      <c r="J261" s="34"/>
      <c r="K261" s="9"/>
      <c r="L261" s="29"/>
    </row>
    <row r="262" spans="1:12" ht="15" customHeight="1" thickBot="1">
      <c r="A262" s="47" t="s">
        <v>29</v>
      </c>
      <c r="B262" s="5"/>
      <c r="C262" s="136"/>
      <c r="D262" s="4"/>
      <c r="E262" s="52"/>
      <c r="F262" s="52"/>
      <c r="G262" s="119">
        <f>SUM(E259:E260)</f>
        <v>3688.67</v>
      </c>
      <c r="H262" s="32"/>
      <c r="I262" s="4"/>
      <c r="J262" s="34"/>
      <c r="K262" s="9"/>
      <c r="L262" s="29"/>
    </row>
    <row r="263" spans="1:12" ht="15" customHeight="1" thickTop="1">
      <c r="A263" s="47"/>
      <c r="B263" s="5"/>
      <c r="C263" s="136"/>
      <c r="D263" s="4"/>
      <c r="E263" s="52"/>
      <c r="F263" s="52"/>
      <c r="G263" s="98"/>
      <c r="H263" s="32"/>
      <c r="I263" s="4"/>
      <c r="J263" s="34"/>
      <c r="K263" s="9"/>
      <c r="L263" s="29"/>
    </row>
    <row r="264" spans="1:12" ht="15" customHeight="1">
      <c r="A264" s="48" t="s">
        <v>408</v>
      </c>
      <c r="B264" s="5"/>
      <c r="C264" s="136"/>
      <c r="D264" s="4"/>
      <c r="E264" s="52"/>
      <c r="F264" s="52"/>
      <c r="G264" s="28"/>
      <c r="H264" s="32"/>
      <c r="I264" s="4"/>
      <c r="J264" s="34"/>
      <c r="K264" s="9"/>
      <c r="L264" s="29"/>
    </row>
    <row r="265" spans="1:12" ht="15" customHeight="1">
      <c r="A265" s="4" t="s">
        <v>43</v>
      </c>
      <c r="B265" s="4"/>
      <c r="C265" s="174"/>
      <c r="D265" s="23"/>
      <c r="E265" s="98">
        <v>698.19</v>
      </c>
      <c r="F265" s="52"/>
      <c r="G265" s="28"/>
      <c r="H265" s="32"/>
      <c r="I265" s="4" t="s">
        <v>88</v>
      </c>
      <c r="J265" s="34"/>
      <c r="K265" s="9"/>
      <c r="L265" s="29"/>
    </row>
    <row r="266" spans="1:12" ht="15" customHeight="1">
      <c r="A266" s="4" t="s">
        <v>44</v>
      </c>
      <c r="B266" s="4"/>
      <c r="C266" s="174"/>
      <c r="D266" s="23"/>
      <c r="E266" s="99">
        <v>315.81</v>
      </c>
      <c r="F266" s="52"/>
      <c r="G266" s="28"/>
      <c r="H266" s="32"/>
      <c r="I266" s="4" t="s">
        <v>88</v>
      </c>
      <c r="J266" s="34"/>
      <c r="K266" s="9"/>
      <c r="L266" s="29"/>
    </row>
    <row r="267" spans="1:12" ht="15" customHeight="1">
      <c r="A267" s="47"/>
      <c r="B267" s="5"/>
      <c r="C267" s="136"/>
      <c r="D267" s="4"/>
      <c r="E267" s="23"/>
      <c r="F267" s="52"/>
      <c r="G267" s="28"/>
      <c r="H267" s="32"/>
      <c r="I267" s="4"/>
      <c r="J267" s="34"/>
      <c r="K267" s="9"/>
      <c r="L267" s="29"/>
    </row>
    <row r="268" spans="1:12" ht="15" customHeight="1" thickBot="1">
      <c r="A268" s="47" t="s">
        <v>401</v>
      </c>
      <c r="B268" s="5"/>
      <c r="C268" s="136"/>
      <c r="D268" s="4"/>
      <c r="E268" s="52"/>
      <c r="F268" s="52"/>
      <c r="G268" s="119">
        <f>SUM(E265:E266)</f>
        <v>1014</v>
      </c>
      <c r="H268" s="32"/>
      <c r="I268" s="4"/>
      <c r="J268" s="34"/>
      <c r="K268" s="9"/>
      <c r="L268" s="29"/>
    </row>
    <row r="269" spans="1:12" ht="15" customHeight="1" thickTop="1">
      <c r="A269" s="47"/>
      <c r="B269" s="5"/>
      <c r="C269" s="136"/>
      <c r="D269" s="4"/>
      <c r="E269" s="52"/>
      <c r="F269" s="52"/>
      <c r="G269" s="98"/>
      <c r="H269" s="32"/>
      <c r="I269" s="4"/>
      <c r="J269" s="34"/>
      <c r="K269" s="9"/>
      <c r="L269" s="29"/>
    </row>
    <row r="270" spans="1:12" ht="15" customHeight="1">
      <c r="A270" s="48" t="s">
        <v>97</v>
      </c>
      <c r="C270" s="137"/>
      <c r="D270" s="13"/>
      <c r="E270" s="60"/>
      <c r="F270" s="60"/>
      <c r="G270" s="25"/>
      <c r="H270" s="25"/>
      <c r="I270" s="13"/>
      <c r="J270" s="34"/>
      <c r="K270" s="9"/>
      <c r="L270" s="29"/>
    </row>
    <row r="271" spans="1:12" ht="15" customHeight="1">
      <c r="A271" s="159" t="s">
        <v>465</v>
      </c>
      <c r="B271" s="4"/>
      <c r="C271" s="141"/>
      <c r="D271" s="13" t="s">
        <v>119</v>
      </c>
      <c r="E271" s="63">
        <v>19.5</v>
      </c>
      <c r="F271" s="60"/>
      <c r="G271" s="25"/>
      <c r="H271" s="25"/>
      <c r="I271" s="162" t="s">
        <v>1031</v>
      </c>
      <c r="J271" s="34"/>
      <c r="K271" s="9"/>
      <c r="L271" s="29"/>
    </row>
    <row r="272" spans="1:12" ht="15" customHeight="1">
      <c r="A272" s="48"/>
      <c r="B272" s="4"/>
      <c r="C272" s="137"/>
      <c r="D272" s="13"/>
      <c r="E272" s="60"/>
      <c r="F272" s="60"/>
      <c r="G272" s="25"/>
      <c r="H272" s="25"/>
      <c r="I272" s="13"/>
      <c r="J272" s="34"/>
      <c r="K272" s="9"/>
      <c r="L272" s="29"/>
    </row>
    <row r="273" spans="1:12" ht="15" customHeight="1" thickBot="1">
      <c r="A273" s="47" t="s">
        <v>132</v>
      </c>
      <c r="B273" s="4"/>
      <c r="C273" s="137"/>
      <c r="D273" s="13"/>
      <c r="E273" s="60"/>
      <c r="F273" s="60"/>
      <c r="G273" s="45">
        <f>SUM(E271)</f>
        <v>19.5</v>
      </c>
      <c r="H273" s="25"/>
      <c r="I273" s="13"/>
      <c r="J273" s="34"/>
      <c r="K273" s="9"/>
      <c r="L273" s="29"/>
    </row>
    <row r="274" spans="1:12" ht="15" customHeight="1" thickTop="1">
      <c r="A274" s="47"/>
      <c r="B274" s="47"/>
      <c r="C274" s="136"/>
      <c r="D274" s="4"/>
      <c r="E274" s="23"/>
      <c r="F274" s="54"/>
      <c r="G274" s="54"/>
      <c r="H274" s="1"/>
      <c r="I274" s="23"/>
      <c r="J274" s="34"/>
      <c r="K274" s="9"/>
      <c r="L274" s="29"/>
    </row>
    <row r="275" spans="1:12" ht="15" customHeight="1">
      <c r="A275" s="48" t="s">
        <v>162</v>
      </c>
      <c r="C275" s="137"/>
      <c r="D275" s="13"/>
      <c r="E275" s="60"/>
      <c r="F275" s="60"/>
      <c r="G275" s="25"/>
      <c r="H275" s="25"/>
      <c r="I275" s="13"/>
      <c r="J275" s="34"/>
      <c r="K275" s="9"/>
      <c r="L275" s="29"/>
    </row>
    <row r="276" spans="1:12" ht="15" customHeight="1">
      <c r="A276" s="159" t="s">
        <v>1032</v>
      </c>
      <c r="B276" s="4"/>
      <c r="C276" s="141"/>
      <c r="D276" s="13" t="s">
        <v>119</v>
      </c>
      <c r="E276" s="63">
        <v>739.49</v>
      </c>
      <c r="F276" s="60"/>
      <c r="G276" s="25"/>
      <c r="H276" s="25"/>
      <c r="I276" s="162" t="s">
        <v>164</v>
      </c>
      <c r="J276" s="34"/>
      <c r="K276" s="9"/>
      <c r="L276" s="29"/>
    </row>
    <row r="277" spans="1:12" ht="15" customHeight="1">
      <c r="A277" s="48"/>
      <c r="B277" s="4"/>
      <c r="C277" s="137"/>
      <c r="D277" s="13"/>
      <c r="E277" s="60"/>
      <c r="F277" s="60"/>
      <c r="G277" s="25"/>
      <c r="H277" s="25"/>
      <c r="I277" s="13"/>
      <c r="J277" s="34"/>
      <c r="K277" s="9"/>
      <c r="L277" s="29"/>
    </row>
    <row r="278" spans="1:12" ht="15" customHeight="1" thickBot="1">
      <c r="A278" s="47" t="s">
        <v>163</v>
      </c>
      <c r="B278" s="4"/>
      <c r="C278" s="137"/>
      <c r="D278" s="13"/>
      <c r="E278" s="60"/>
      <c r="F278" s="60"/>
      <c r="G278" s="45">
        <f>SUM(E276)</f>
        <v>739.49</v>
      </c>
      <c r="H278" s="25"/>
      <c r="I278" s="13"/>
      <c r="J278" s="34"/>
      <c r="K278" s="9"/>
      <c r="L278" s="29"/>
    </row>
    <row r="279" spans="1:12" ht="15" customHeight="1" thickTop="1">
      <c r="A279" s="47"/>
      <c r="B279" s="47"/>
      <c r="C279" s="136"/>
      <c r="D279" s="4"/>
      <c r="E279" s="23"/>
      <c r="F279" s="54"/>
      <c r="G279" s="54"/>
      <c r="H279" s="1"/>
      <c r="I279" s="23"/>
      <c r="J279" s="34"/>
      <c r="K279" s="9"/>
      <c r="L279" s="29"/>
    </row>
    <row r="280" spans="1:12" ht="15" customHeight="1">
      <c r="A280" s="47"/>
      <c r="B280" s="4"/>
      <c r="C280" s="137"/>
      <c r="D280" s="13"/>
      <c r="E280" s="60"/>
      <c r="F280" s="60"/>
      <c r="G280" s="25"/>
      <c r="H280" s="25"/>
      <c r="I280" s="13"/>
      <c r="J280" s="34"/>
      <c r="K280" s="35"/>
      <c r="L280" s="29"/>
    </row>
    <row r="281" spans="1:12" ht="15" customHeight="1" thickBot="1">
      <c r="A281" s="11"/>
      <c r="B281" s="11"/>
      <c r="C281" s="139"/>
      <c r="D281" s="8"/>
      <c r="E281" s="148">
        <f>SUM(E143:E280)+E116</f>
        <v>51458.28</v>
      </c>
      <c r="F281" s="149"/>
      <c r="G281" s="148">
        <f>SUM(G143:G280)+G116</f>
        <v>51458.28000000001</v>
      </c>
      <c r="H281" s="1"/>
      <c r="I281" s="39" t="s">
        <v>6</v>
      </c>
      <c r="J281" s="4"/>
      <c r="K281" s="9"/>
      <c r="L281" s="29"/>
    </row>
    <row r="282" spans="1:12" ht="15" customHeight="1" thickTop="1">
      <c r="A282" s="11"/>
      <c r="B282" s="11"/>
      <c r="C282" s="139"/>
      <c r="D282" s="8"/>
      <c r="E282" s="86"/>
      <c r="F282" s="86"/>
      <c r="G282" s="86"/>
      <c r="H282" s="1"/>
      <c r="I282" s="39" t="s">
        <v>1039</v>
      </c>
      <c r="J282" s="4"/>
      <c r="K282" s="9"/>
      <c r="L282" s="29"/>
    </row>
    <row r="283" spans="2:12" ht="15" customHeight="1">
      <c r="B283" s="11"/>
      <c r="C283" s="139"/>
      <c r="D283" s="8"/>
      <c r="E283" s="86"/>
      <c r="F283" s="86"/>
      <c r="G283" s="86"/>
      <c r="H283" s="1"/>
      <c r="I283" s="39"/>
      <c r="J283" s="4"/>
      <c r="K283" s="9"/>
      <c r="L283" s="29"/>
    </row>
    <row r="284" spans="1:12" ht="15" customHeight="1">
      <c r="A284" s="88" t="s">
        <v>258</v>
      </c>
      <c r="B284" s="11"/>
      <c r="C284" s="139"/>
      <c r="D284" s="8"/>
      <c r="E284" s="86"/>
      <c r="F284" s="86"/>
      <c r="G284" s="86"/>
      <c r="H284" s="1"/>
      <c r="I284" s="39"/>
      <c r="J284" s="4"/>
      <c r="K284" s="9"/>
      <c r="L284" s="29"/>
    </row>
    <row r="285" spans="2:12" ht="15" customHeight="1">
      <c r="B285" s="11"/>
      <c r="C285" s="139"/>
      <c r="D285" s="8"/>
      <c r="E285" s="86"/>
      <c r="F285" s="86"/>
      <c r="G285" s="86"/>
      <c r="H285" s="1"/>
      <c r="I285" s="39"/>
      <c r="J285" s="4"/>
      <c r="K285" s="9"/>
      <c r="L285" s="29"/>
    </row>
    <row r="286" spans="1:12" ht="15" customHeight="1">
      <c r="A286" s="48" t="s">
        <v>260</v>
      </c>
      <c r="B286" s="5"/>
      <c r="C286" s="137"/>
      <c r="D286" s="13"/>
      <c r="E286" s="23"/>
      <c r="F286" s="23"/>
      <c r="G286" s="23"/>
      <c r="H286" s="23"/>
      <c r="I286" s="23"/>
      <c r="J286" s="4"/>
      <c r="K286" s="9"/>
      <c r="L286" s="29"/>
    </row>
    <row r="287" spans="1:12" ht="15" customHeight="1">
      <c r="A287" s="159" t="s">
        <v>1038</v>
      </c>
      <c r="B287" s="4"/>
      <c r="C287" s="174"/>
      <c r="D287" s="13" t="s">
        <v>87</v>
      </c>
      <c r="E287" s="63">
        <v>1424.2</v>
      </c>
      <c r="F287" s="60"/>
      <c r="G287" s="25"/>
      <c r="H287" s="25"/>
      <c r="I287" s="162" t="s">
        <v>259</v>
      </c>
      <c r="J287" s="4"/>
      <c r="K287" s="9"/>
      <c r="L287" s="29"/>
    </row>
    <row r="288" spans="1:12" ht="15" customHeight="1">
      <c r="A288" s="48"/>
      <c r="B288" s="5"/>
      <c r="C288" s="137"/>
      <c r="D288" s="13"/>
      <c r="E288" s="60"/>
      <c r="F288" s="60"/>
      <c r="G288" s="25"/>
      <c r="H288" s="25"/>
      <c r="I288" s="13"/>
      <c r="J288" s="4"/>
      <c r="K288" s="9"/>
      <c r="L288" s="29"/>
    </row>
    <row r="289" spans="1:12" ht="15" customHeight="1" thickBot="1">
      <c r="A289" s="47" t="s">
        <v>262</v>
      </c>
      <c r="B289" s="5"/>
      <c r="C289" s="137"/>
      <c r="D289" s="13"/>
      <c r="E289" s="60"/>
      <c r="F289" s="60"/>
      <c r="G289" s="45">
        <f>SUM(E287)</f>
        <v>1424.2</v>
      </c>
      <c r="H289" s="25"/>
      <c r="I289" s="13"/>
      <c r="J289" s="4"/>
      <c r="K289" s="9"/>
      <c r="L289" s="29"/>
    </row>
    <row r="290" spans="1:12" ht="15" customHeight="1" thickTop="1">
      <c r="A290" s="19"/>
      <c r="B290" s="19"/>
      <c r="C290" s="78"/>
      <c r="D290" s="109"/>
      <c r="E290" s="110"/>
      <c r="F290" s="110"/>
      <c r="G290" s="24"/>
      <c r="H290" s="95"/>
      <c r="I290" s="74"/>
      <c r="J290" s="4"/>
      <c r="K290" s="9"/>
      <c r="L290" s="29"/>
    </row>
    <row r="291" spans="1:12" ht="15" customHeight="1" thickBot="1">
      <c r="A291" s="27"/>
      <c r="B291" s="19"/>
      <c r="C291" s="78"/>
      <c r="D291" s="109"/>
      <c r="E291" s="148">
        <f>+E121+E287</f>
        <v>2914.92</v>
      </c>
      <c r="F291" s="193"/>
      <c r="G291" s="148">
        <f>+G123+G289</f>
        <v>2914.92</v>
      </c>
      <c r="H291" s="95"/>
      <c r="I291" s="167" t="s">
        <v>1040</v>
      </c>
      <c r="J291" s="4"/>
      <c r="K291" s="9"/>
      <c r="L291" s="29"/>
    </row>
    <row r="292" spans="3:12" ht="15" customHeight="1" thickTop="1">
      <c r="C292" s="13"/>
      <c r="D292" s="70"/>
      <c r="E292" s="70"/>
      <c r="F292" s="30"/>
      <c r="G292" s="30"/>
      <c r="H292" s="13"/>
      <c r="I292" s="89"/>
      <c r="J292" s="4"/>
      <c r="K292" s="9"/>
      <c r="L292" s="29"/>
    </row>
    <row r="293" spans="1:12" ht="15" customHeight="1" thickBot="1">
      <c r="A293" s="19" t="s">
        <v>317</v>
      </c>
      <c r="B293" s="19"/>
      <c r="C293" s="78"/>
      <c r="D293" s="109"/>
      <c r="E293" s="132">
        <f>+E281+E291</f>
        <v>54373.2</v>
      </c>
      <c r="F293" s="142"/>
      <c r="G293" s="132">
        <f>+G281+G291</f>
        <v>54373.20000000001</v>
      </c>
      <c r="H293" s="24"/>
      <c r="I293" s="24" t="s">
        <v>1041</v>
      </c>
      <c r="J293" s="14"/>
      <c r="L293" s="29"/>
    </row>
    <row r="294" spans="1:12" ht="15" customHeight="1" thickTop="1">
      <c r="A294" s="163"/>
      <c r="B294" s="4"/>
      <c r="C294" s="78"/>
      <c r="D294" s="49"/>
      <c r="E294" s="7"/>
      <c r="F294" s="110"/>
      <c r="G294" s="78"/>
      <c r="H294" s="95"/>
      <c r="I294" s="162"/>
      <c r="J294" s="14"/>
      <c r="L294" s="29"/>
    </row>
    <row r="295" spans="1:12" ht="15" customHeight="1">
      <c r="A295" s="163" t="s">
        <v>1064</v>
      </c>
      <c r="B295" s="19"/>
      <c r="C295" s="78"/>
      <c r="D295" s="109"/>
      <c r="E295" s="110"/>
      <c r="F295" s="110"/>
      <c r="G295" s="24"/>
      <c r="H295" s="95"/>
      <c r="I295" s="74"/>
      <c r="J295" s="14"/>
      <c r="L295" s="29"/>
    </row>
    <row r="296" spans="1:12" ht="15" customHeight="1">
      <c r="A296" s="27"/>
      <c r="B296" s="19"/>
      <c r="C296" s="78"/>
      <c r="D296" s="109"/>
      <c r="E296" s="95"/>
      <c r="F296" s="95"/>
      <c r="H296" s="95"/>
      <c r="I296" s="74"/>
      <c r="J296" s="14"/>
      <c r="L296" s="29"/>
    </row>
    <row r="297" spans="3:12" ht="15" customHeight="1">
      <c r="C297" s="13"/>
      <c r="D297" s="70"/>
      <c r="E297" s="95"/>
      <c r="F297" s="95"/>
      <c r="G297" s="30"/>
      <c r="H297" s="95"/>
      <c r="I297" s="13"/>
      <c r="J297" s="14"/>
      <c r="L297" s="29"/>
    </row>
    <row r="298" spans="1:12" ht="15" customHeight="1">
      <c r="A298" s="13"/>
      <c r="B298" s="13"/>
      <c r="C298" s="13"/>
      <c r="D298" s="54"/>
      <c r="E298" s="95"/>
      <c r="F298" s="95"/>
      <c r="G298" s="86"/>
      <c r="H298" s="95"/>
      <c r="I298" s="24"/>
      <c r="J298" s="14"/>
      <c r="K298" s="22"/>
      <c r="L298" s="29"/>
    </row>
    <row r="299" spans="1:10" ht="13.5" customHeight="1" thickBot="1">
      <c r="A299" s="13"/>
      <c r="B299" s="13"/>
      <c r="C299" s="13"/>
      <c r="D299" s="132"/>
      <c r="E299" s="142"/>
      <c r="F299" s="95"/>
      <c r="G299" s="142"/>
      <c r="H299" s="95"/>
      <c r="I299" s="24"/>
      <c r="J299" s="14"/>
    </row>
    <row r="300" spans="1:10" ht="15" customHeight="1" thickTop="1">
      <c r="A300" s="16"/>
      <c r="B300" s="16"/>
      <c r="C300" s="137"/>
      <c r="D300" s="13"/>
      <c r="E300" s="54"/>
      <c r="F300" s="54"/>
      <c r="I300" s="14"/>
      <c r="J300" s="14"/>
    </row>
    <row r="301" spans="5:9" ht="15" customHeight="1">
      <c r="E301" s="61"/>
      <c r="F301" s="61"/>
      <c r="G301" s="20"/>
      <c r="H301" s="20"/>
      <c r="I301" s="24"/>
    </row>
    <row r="302" spans="1:9" ht="15" customHeight="1">
      <c r="A302" s="163"/>
      <c r="B302" s="19"/>
      <c r="E302" s="53"/>
      <c r="F302" s="53"/>
      <c r="I302" s="13"/>
    </row>
    <row r="303" spans="5:6" ht="8.25" customHeight="1">
      <c r="E303" s="54"/>
      <c r="F303" s="54"/>
    </row>
    <row r="304" spans="1:9" ht="15" customHeight="1">
      <c r="A304" s="16"/>
      <c r="B304" s="16"/>
      <c r="C304" s="137"/>
      <c r="D304" s="13"/>
      <c r="E304" s="54"/>
      <c r="F304" s="54"/>
      <c r="I304" s="13"/>
    </row>
    <row r="305" spans="1:9" ht="9" customHeight="1">
      <c r="A305" s="16"/>
      <c r="B305" s="16"/>
      <c r="C305" s="137"/>
      <c r="D305" s="13"/>
      <c r="E305" s="54"/>
      <c r="F305" s="54"/>
      <c r="I305" s="13"/>
    </row>
    <row r="306" spans="5:9" ht="15" customHeight="1">
      <c r="E306" s="61"/>
      <c r="F306" s="61"/>
      <c r="G306" s="20"/>
      <c r="H306" s="20"/>
      <c r="I306" s="24"/>
    </row>
    <row r="307" ht="15" customHeight="1"/>
    <row r="308" ht="15" customHeight="1"/>
    <row r="309" ht="15" customHeight="1"/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3" manualBreakCount="3">
    <brk id="76" max="8" man="1"/>
    <brk id="151" max="8" man="1"/>
    <brk id="2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Whidbey Parks &amp; Recreation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Peggy</cp:lastModifiedBy>
  <cp:lastPrinted>2014-04-11T17:48:32Z</cp:lastPrinted>
  <dcterms:created xsi:type="dcterms:W3CDTF">2002-11-18T16:30:15Z</dcterms:created>
  <dcterms:modified xsi:type="dcterms:W3CDTF">2014-04-11T17:48:47Z</dcterms:modified>
  <cp:category/>
  <cp:version/>
  <cp:contentType/>
  <cp:contentStatus/>
</cp:coreProperties>
</file>